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000703\Desktop\BIP LUBLIN\"/>
    </mc:Choice>
  </mc:AlternateContent>
  <bookViews>
    <workbookView xWindow="-120" yWindow="-120" windowWidth="29040" windowHeight="15840" tabRatio="500" activeTab="1"/>
  </bookViews>
  <sheets>
    <sheet name="wykaz pojazdów" sheetId="1" r:id="rId1"/>
    <sheet name="szkody 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18" i="1" l="1"/>
  <c r="I23" i="2"/>
  <c r="K20" i="2"/>
  <c r="K23" i="2" s="1"/>
  <c r="G20" i="2"/>
  <c r="E20" i="2"/>
  <c r="E23" i="2" s="1"/>
  <c r="C20" i="2"/>
  <c r="C23" i="2" s="1"/>
  <c r="G19" i="2"/>
  <c r="G23" i="2" s="1"/>
  <c r="E19" i="2"/>
  <c r="E17" i="2"/>
  <c r="D17" i="2"/>
</calcChain>
</file>

<file path=xl/sharedStrings.xml><?xml version="1.0" encoding="utf-8"?>
<sst xmlns="http://schemas.openxmlformats.org/spreadsheetml/2006/main" count="240" uniqueCount="121">
  <si>
    <t>LP</t>
  </si>
  <si>
    <t>JEDNOSTKA</t>
  </si>
  <si>
    <t>NR REJ.</t>
  </si>
  <si>
    <t>MARKA / TYP / MODEL</t>
  </si>
  <si>
    <t>MOC KM/KV</t>
  </si>
  <si>
    <t>LICZBA DRZWI</t>
  </si>
  <si>
    <t>RODZAJ</t>
  </si>
  <si>
    <t>NR NADWOZIA</t>
  </si>
  <si>
    <t>POJ. SILNIKA</t>
  </si>
  <si>
    <t>ROK PROD.</t>
  </si>
  <si>
    <t>PRZEBIEG</t>
  </si>
  <si>
    <t>LICZBA MIEJSC</t>
  </si>
  <si>
    <t>WYPOSAŻENIE DODATKOWE</t>
  </si>
  <si>
    <t>ZABEZPIECZENIA</t>
  </si>
  <si>
    <t>LUBLIN</t>
  </si>
  <si>
    <t>LU 5589T</t>
  </si>
  <si>
    <t>SKODA OCTAVIA ELEGANCE 2.0 TDI DIESEL</t>
  </si>
  <si>
    <t>140 KM</t>
  </si>
  <si>
    <t>5 (sedan)</t>
  </si>
  <si>
    <t>OSOBOWY</t>
  </si>
  <si>
    <t>TMBBE61ZXC2083357</t>
  </si>
  <si>
    <t>immobilizer</t>
  </si>
  <si>
    <t>LU 1851V</t>
  </si>
  <si>
    <t>HYUNDAI I 20 CLASSIC</t>
  </si>
  <si>
    <t>100KM</t>
  </si>
  <si>
    <t xml:space="preserve">NLHBA51CADZ167292 </t>
  </si>
  <si>
    <t>immobilizer, alarm</t>
  </si>
  <si>
    <t>LU 1850V</t>
  </si>
  <si>
    <t>NLHBA51CADZ167293</t>
  </si>
  <si>
    <t>LU 6021Y</t>
  </si>
  <si>
    <t>HYUNDAI I 30 CLASSIC</t>
  </si>
  <si>
    <t>88 kw</t>
  </si>
  <si>
    <t>TMAD281BAEJ056844</t>
  </si>
  <si>
    <t>LU 289AV</t>
  </si>
  <si>
    <t>DACIA LOGAN MCV</t>
  </si>
  <si>
    <t>90 KM</t>
  </si>
  <si>
    <t>UU17SDCL551534119</t>
  </si>
  <si>
    <t>LU 236AS</t>
  </si>
  <si>
    <t>PEUGEOT PARTNER TEPEE 1,6 VTi 98 KM ACTIVE</t>
  </si>
  <si>
    <t>98 KM</t>
  </si>
  <si>
    <t>4 (kombi)</t>
  </si>
  <si>
    <t>VF37J5FK0EN541658</t>
  </si>
  <si>
    <t>autoalarm, immobilizer</t>
  </si>
  <si>
    <t>LU 237AS</t>
  </si>
  <si>
    <t>VF37J5FK0EJ789330</t>
  </si>
  <si>
    <t>LU 287AV</t>
  </si>
  <si>
    <t>RENAULT FLUENCE</t>
  </si>
  <si>
    <t>110 KM</t>
  </si>
  <si>
    <t>VF1LZC0552099814</t>
  </si>
  <si>
    <t>LU 261CM</t>
  </si>
  <si>
    <t>HYUNDAI I20 CLASSIC</t>
  </si>
  <si>
    <t>62 kw</t>
  </si>
  <si>
    <t>NLHB251BAGZ090195</t>
  </si>
  <si>
    <t xml:space="preserve">immoblilaizer, centralny zamek, alarm antywłamaniowy </t>
  </si>
  <si>
    <t>LU 499FE</t>
  </si>
  <si>
    <t>SKODA OCTAVIA</t>
  </si>
  <si>
    <t>110 KW</t>
  </si>
  <si>
    <t>TMBAC7NEXH0135782</t>
  </si>
  <si>
    <t>ZESTAW NAWIGACYJNY</t>
  </si>
  <si>
    <t>LU597GK</t>
  </si>
  <si>
    <t>70 KW</t>
  </si>
  <si>
    <t>TMBEB6NJ51Z034552</t>
  </si>
  <si>
    <t>LU596GK</t>
  </si>
  <si>
    <t>SKODA FABIA III Hatchback Active</t>
  </si>
  <si>
    <t>55 KW</t>
  </si>
  <si>
    <t>TMBEB6NJ9JZ078813</t>
  </si>
  <si>
    <t>LU598GK</t>
  </si>
  <si>
    <t>55 kw</t>
  </si>
  <si>
    <t>TMBEB6NJ5JZ073204</t>
  </si>
  <si>
    <t>LU910GY</t>
  </si>
  <si>
    <t>KIA CEE'D</t>
  </si>
  <si>
    <t>73,60 KM</t>
  </si>
  <si>
    <t>U5YHM81BAJL253973</t>
  </si>
  <si>
    <t>78.774</t>
  </si>
  <si>
    <t>217.183</t>
  </si>
  <si>
    <t>147.567</t>
  </si>
  <si>
    <t>212.300</t>
  </si>
  <si>
    <t>66.661</t>
  </si>
  <si>
    <t>163.874</t>
  </si>
  <si>
    <t>126.725</t>
  </si>
  <si>
    <t>77.266</t>
  </si>
  <si>
    <t>99.567</t>
  </si>
  <si>
    <t>137.783</t>
  </si>
  <si>
    <t>302.380</t>
  </si>
  <si>
    <t>165.964</t>
  </si>
  <si>
    <t>248.827</t>
  </si>
  <si>
    <t>95.776</t>
  </si>
  <si>
    <t>POCZĄTEK OKRESU UBEZPIECZENIA</t>
  </si>
  <si>
    <t>1 stycznia</t>
  </si>
  <si>
    <t xml:space="preserve">DATA PIERWSZEJ REJESTRACJI POJAZDU </t>
  </si>
  <si>
    <t>oc</t>
  </si>
  <si>
    <t>ac</t>
  </si>
  <si>
    <t>nw</t>
  </si>
  <si>
    <t>ass</t>
  </si>
  <si>
    <t>SU NNW</t>
  </si>
  <si>
    <t>Lp.</t>
  </si>
  <si>
    <t>Ryzyko</t>
  </si>
  <si>
    <t>Data zdarzenia</t>
  </si>
  <si>
    <t>Wysokość odszkodowania</t>
  </si>
  <si>
    <t>Rezerwa</t>
  </si>
  <si>
    <t>Opis rezerwy</t>
  </si>
  <si>
    <t>AC</t>
  </si>
  <si>
    <t>OC</t>
  </si>
  <si>
    <t>Ilość</t>
  </si>
  <si>
    <t>OC p.p.m.</t>
  </si>
  <si>
    <t>-</t>
  </si>
  <si>
    <t>AC p.p.m.</t>
  </si>
  <si>
    <t>NNW p.p.m.</t>
  </si>
  <si>
    <t>Rezerwy</t>
  </si>
  <si>
    <t>Razem</t>
  </si>
  <si>
    <t>SU</t>
  </si>
  <si>
    <t>okres ubezpieczenia</t>
  </si>
  <si>
    <t>01.01.2023-31.12.2023</t>
  </si>
  <si>
    <t xml:space="preserve"> WARTOŚĆ WD ujęta w SU</t>
  </si>
  <si>
    <t xml:space="preserve">SKODA FABIA III Combi Ambition </t>
  </si>
  <si>
    <t>SKODA FABIA III Hatchback Ambition</t>
  </si>
  <si>
    <t>LB-POR-A.213.196.2022</t>
  </si>
  <si>
    <t>Nr sprawy:</t>
  </si>
  <si>
    <t>Nr sprawy: LB-POR-A.213.196.2022</t>
  </si>
  <si>
    <t>Załącznik nr 1 do zapytania ofertowego - zakładka nr 2</t>
  </si>
  <si>
    <t>Załącznik nr 1 do zapytania ofertowego - zakładka nr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</si>
</sst>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_-* #,##0.00_-;\-* #,##0.00_-;_-* &quot;-&quot;??_-;_-@_-"/>
    <numFmt numFmtId="165" formatCode="_-* #,##0.00_-;\-* #,##0.00_-;_-* \-??_-;_-@_-"/>
    <numFmt numFmtId="166" formatCode="_-* #,##0\ _z_ł_-;\-* #,##0\ _z_ł_-;_-* \-??\ _z_ł_-;_-@_-"/>
    <numFmt numFmtId="167" formatCode="#,##0.00&quot; zł&quot;"/>
    <numFmt numFmtId="168" formatCode="#,##0.00\ &quot;zł&quot;"/>
    <numFmt numFmtId="169" formatCode="yyyy/mm/dd;@"/>
  </numFmts>
  <fonts count="19">
    <font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b/>
      <sz val="10"/>
      <name val="Calibri"/>
      <family val="2"/>
      <charset val="238"/>
    </font>
    <font>
      <b/>
      <sz val="10"/>
      <name val="Calibri"/>
      <family val="2"/>
      <charset val="1"/>
    </font>
    <font>
      <sz val="10"/>
      <name val="Calibri"/>
      <family val="2"/>
      <charset val="238"/>
    </font>
    <font>
      <sz val="1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10"/>
      <color theme="1"/>
      <name val="Cambira"/>
      <charset val="238"/>
    </font>
    <font>
      <sz val="10"/>
      <name val="Cambira"/>
      <charset val="238"/>
    </font>
    <font>
      <sz val="10"/>
      <name val="Cambira"/>
    </font>
    <font>
      <sz val="11"/>
      <color theme="1"/>
      <name val="Cambira"/>
      <charset val="238"/>
    </font>
    <font>
      <b/>
      <sz val="10"/>
      <color theme="0"/>
      <name val="Cambira"/>
      <charset val="238"/>
    </font>
    <font>
      <sz val="11"/>
      <color theme="1"/>
      <name val="Calibri"/>
      <family val="2"/>
      <scheme val="minor"/>
    </font>
    <font>
      <sz val="11"/>
      <color indexed="8"/>
      <name val="Czcionka tekstu podstawowego"/>
      <family val="2"/>
      <charset val="238"/>
    </font>
    <font>
      <b/>
      <sz val="11"/>
      <color rgb="FF000000"/>
      <name val="Calibri"/>
      <family val="2"/>
      <charset val="238"/>
    </font>
    <font>
      <b/>
      <sz val="10"/>
      <color theme="1"/>
      <name val="Cambira"/>
      <charset val="238"/>
    </font>
    <font>
      <b/>
      <sz val="10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theme="4" tint="0.79998168889431442"/>
      </patternFill>
    </fill>
    <fill>
      <patternFill patternType="solid">
        <fgColor theme="4" tint="0.39997558519241921"/>
        <bgColor theme="4" tint="0.79998168889431442"/>
      </patternFill>
    </fill>
    <fill>
      <patternFill patternType="solid">
        <fgColor rgb="FF0070C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E2E2E2"/>
      </left>
      <right/>
      <top/>
      <bottom style="medium">
        <color rgb="FFE2E2E2"/>
      </bottom>
      <diagonal/>
    </border>
    <border>
      <left/>
      <right style="medium">
        <color rgb="FFE2E2E2"/>
      </right>
      <top/>
      <bottom/>
      <diagonal/>
    </border>
    <border>
      <left style="medium">
        <color rgb="FFE2E2E2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0">
    <xf numFmtId="0" fontId="0" fillId="0" borderId="0"/>
    <xf numFmtId="165" fontId="6" fillId="0" borderId="0" applyBorder="0" applyProtection="0"/>
    <xf numFmtId="44" fontId="6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5" fillId="0" borderId="0"/>
    <xf numFmtId="44" fontId="14" fillId="0" borderId="0" applyFont="0" applyFill="0" applyBorder="0" applyAlignment="0" applyProtection="0"/>
    <xf numFmtId="44" fontId="6" fillId="0" borderId="0" applyFont="0" applyFill="0" applyBorder="0" applyAlignment="0" applyProtection="0"/>
    <xf numFmtId="164" fontId="14" fillId="0" borderId="0" applyFont="0" applyFill="0" applyBorder="0" applyAlignment="0" applyProtection="0"/>
    <xf numFmtId="44" fontId="14" fillId="0" borderId="0" applyFont="0" applyFill="0" applyBorder="0" applyAlignment="0" applyProtection="0"/>
  </cellStyleXfs>
  <cellXfs count="5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66" fontId="2" fillId="0" borderId="1" xfId="1" applyNumberFormat="1" applyFont="1" applyBorder="1" applyAlignment="1" applyProtection="1">
      <alignment horizontal="center" vertical="center" wrapText="1"/>
    </xf>
    <xf numFmtId="167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1" applyNumberFormat="1" applyFont="1" applyBorder="1" applyAlignment="1" applyProtection="1">
      <alignment horizontal="center" vertical="center" wrapText="1"/>
    </xf>
    <xf numFmtId="167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8" fontId="3" fillId="0" borderId="1" xfId="1" applyNumberFormat="1" applyFont="1" applyBorder="1" applyAlignment="1" applyProtection="1">
      <alignment horizontal="center" vertical="center" wrapText="1"/>
    </xf>
    <xf numFmtId="168" fontId="5" fillId="0" borderId="1" xfId="1" applyNumberFormat="1" applyFont="1" applyBorder="1" applyAlignment="1" applyProtection="1">
      <alignment horizontal="center" vertical="center" wrapText="1"/>
    </xf>
    <xf numFmtId="168" fontId="1" fillId="0" borderId="0" xfId="0" applyNumberFormat="1" applyFont="1"/>
    <xf numFmtId="0" fontId="7" fillId="0" borderId="0" xfId="1" applyNumberFormat="1" applyFont="1" applyAlignment="1">
      <alignment horizontal="center" vertical="center" wrapText="1"/>
    </xf>
    <xf numFmtId="0" fontId="7" fillId="0" borderId="1" xfId="1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" fontId="10" fillId="0" borderId="0" xfId="0" applyNumberFormat="1" applyFont="1" applyAlignment="1">
      <alignment horizontal="center" vertical="center" wrapText="1"/>
    </xf>
    <xf numFmtId="49" fontId="11" fillId="0" borderId="2" xfId="2" applyNumberFormat="1" applyFont="1" applyFill="1" applyBorder="1" applyAlignment="1">
      <alignment horizontal="center" vertical="center" wrapText="1"/>
    </xf>
    <xf numFmtId="14" fontId="0" fillId="0" borderId="0" xfId="0" applyNumberFormat="1"/>
    <xf numFmtId="8" fontId="0" fillId="0" borderId="0" xfId="0" applyNumberFormat="1"/>
    <xf numFmtId="168" fontId="10" fillId="0" borderId="3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0" fontId="12" fillId="0" borderId="0" xfId="0" applyFont="1"/>
    <xf numFmtId="168" fontId="11" fillId="0" borderId="2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49" fontId="11" fillId="0" borderId="4" xfId="2" applyNumberFormat="1" applyFont="1" applyFill="1" applyBorder="1" applyAlignment="1">
      <alignment horizontal="center" vertical="center" wrapText="1"/>
    </xf>
    <xf numFmtId="168" fontId="10" fillId="0" borderId="4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169" fontId="11" fillId="0" borderId="4" xfId="0" applyNumberFormat="1" applyFont="1" applyBorder="1" applyAlignment="1">
      <alignment horizontal="center" vertical="center" wrapText="1"/>
    </xf>
    <xf numFmtId="168" fontId="11" fillId="0" borderId="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vertical="center" wrapText="1"/>
    </xf>
    <xf numFmtId="168" fontId="9" fillId="4" borderId="1" xfId="2" applyNumberFormat="1" applyFont="1" applyFill="1" applyBorder="1" applyAlignment="1">
      <alignment horizontal="center" vertical="center" wrapText="1"/>
    </xf>
    <xf numFmtId="1" fontId="9" fillId="5" borderId="1" xfId="2" applyNumberFormat="1" applyFont="1" applyFill="1" applyBorder="1" applyAlignment="1">
      <alignment horizontal="center" vertical="center" wrapText="1"/>
    </xf>
    <xf numFmtId="44" fontId="9" fillId="6" borderId="1" xfId="2" applyFont="1" applyFill="1" applyBorder="1" applyAlignment="1">
      <alignment horizontal="center" vertical="center" wrapText="1"/>
    </xf>
    <xf numFmtId="168" fontId="13" fillId="7" borderId="1" xfId="0" applyNumberFormat="1" applyFont="1" applyFill="1" applyBorder="1" applyAlignment="1">
      <alignment horizontal="center" vertical="center" wrapText="1"/>
    </xf>
    <xf numFmtId="169" fontId="9" fillId="0" borderId="0" xfId="0" applyNumberFormat="1" applyFont="1" applyAlignment="1">
      <alignment horizontal="center" vertical="center" wrapText="1"/>
    </xf>
    <xf numFmtId="168" fontId="9" fillId="0" borderId="0" xfId="0" applyNumberFormat="1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4" fontId="4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8" fontId="2" fillId="0" borderId="1" xfId="0" applyNumberFormat="1" applyFont="1" applyBorder="1" applyAlignment="1">
      <alignment horizontal="center" vertical="center" wrapText="1"/>
    </xf>
    <xf numFmtId="0" fontId="16" fillId="0" borderId="0" xfId="0" applyFont="1"/>
    <xf numFmtId="0" fontId="17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/>
    </xf>
    <xf numFmtId="169" fontId="17" fillId="0" borderId="0" xfId="0" applyNumberFormat="1" applyFont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8" fillId="2" borderId="0" xfId="0" applyFont="1" applyFill="1" applyAlignment="1">
      <alignment horizontal="center"/>
    </xf>
    <xf numFmtId="0" fontId="18" fillId="0" borderId="0" xfId="0" applyFont="1" applyAlignment="1">
      <alignment horizontal="center" vertical="center"/>
    </xf>
  </cellXfs>
  <cellStyles count="10">
    <cellStyle name="Dziesiętny" xfId="1" builtinId="3"/>
    <cellStyle name="Dziesiętny 2" xfId="4"/>
    <cellStyle name="Dziesiętny 2 2" xfId="8"/>
    <cellStyle name="Normalny" xfId="0" builtinId="0"/>
    <cellStyle name="Normalny 2" xfId="5"/>
    <cellStyle name="Normalny 3" xfId="3"/>
    <cellStyle name="Walutowy" xfId="2" builtinId="4"/>
    <cellStyle name="Walutowy 2" xfId="6"/>
    <cellStyle name="Walutowy 2 2" xfId="9"/>
    <cellStyle name="Walutowy 3" xfId="7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mbira"/>
        <scheme val="none"/>
      </font>
      <numFmt numFmtId="30" formatCode="@"/>
      <alignment horizontal="center" vertical="center" textRotation="0" wrapText="1" indent="0" justifyLastLine="0" shrinkToFit="0" readingOrder="0"/>
      <border diagonalUp="0" diagonalDown="0" outline="0">
        <left/>
        <right style="medium">
          <color rgb="FFE2E2E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mbira"/>
        <scheme val="none"/>
      </font>
      <numFmt numFmtId="30" formatCode="@"/>
      <alignment horizontal="center" vertical="center" textRotation="0" wrapText="1" indent="0" justifyLastLine="0" shrinkToFit="0" readingOrder="0"/>
      <border diagonalUp="0" diagonalDown="0" outline="0">
        <left/>
        <right style="medium">
          <color rgb="FFE2E2E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mbira"/>
        <scheme val="none"/>
      </font>
      <numFmt numFmtId="168" formatCode="#,##0.00\ &quot;zł&quot;"/>
      <alignment horizontal="center" vertical="center" textRotation="0" wrapText="1" indent="0" justifyLastLine="0" shrinkToFit="0" readingOrder="0"/>
      <border diagonalUp="0" diagonalDown="0" outline="0">
        <left style="medium">
          <color rgb="FFE2E2E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mbira"/>
        <scheme val="none"/>
      </font>
      <numFmt numFmtId="168" formatCode="#,##0.00\ &quot;zł&quot;"/>
      <alignment horizontal="center" vertical="center" textRotation="0" wrapText="1" indent="0" justifyLastLine="0" shrinkToFit="0" readingOrder="0"/>
      <border diagonalUp="0" diagonalDown="0" outline="0">
        <left style="medium">
          <color rgb="FFE2E2E2"/>
        </left>
        <right/>
        <top/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mbira"/>
        <scheme val="none"/>
      </font>
      <numFmt numFmtId="168" formatCode="#,##0.00\ &quot;zł&quot;"/>
      <alignment horizontal="center" vertical="center" textRotation="0" wrapText="1" indent="0" justifyLastLine="0" shrinkToFit="0" readingOrder="0"/>
      <border diagonalUp="0" diagonalDown="0" outline="0">
        <left style="medium">
          <color rgb="FFE2E2E2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auto="1"/>
        <name val="Cambira"/>
        <scheme val="none"/>
      </font>
      <numFmt numFmtId="168" formatCode="#,##0.00\ &quot;zł&quot;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medium">
          <color rgb="FFE2E2E2"/>
        </left>
        <right/>
        <top/>
        <bottom style="medium">
          <color rgb="FFE2E2E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mbira"/>
        <scheme val="none"/>
      </font>
      <numFmt numFmtId="169" formatCode="yyyy/mm/dd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E2E2E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mbira"/>
        <scheme val="none"/>
      </font>
      <numFmt numFmtId="169" formatCode="yyyy/mm/dd;@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E2E2E2"/>
        </left>
        <right/>
        <top/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mbira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E2E2E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mbira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E2E2E2"/>
        </left>
        <right/>
        <top/>
        <bottom style="medium">
          <color rgb="FFE2E2E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mbira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auto="1"/>
        <name val="Cambira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mbir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mbir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ela13" displayName="Tabela13" ref="A3:F17" totalsRowCount="1" headerRowDxfId="14" dataDxfId="13" totalsRowDxfId="12">
  <autoFilter ref="A3:F16"/>
  <sortState ref="A2:F9">
    <sortCondition ref="A1:A9"/>
  </sortState>
  <tableColumns count="6">
    <tableColumn id="8" name="Lp." dataDxfId="11" totalsRowDxfId="10"/>
    <tableColumn id="6" name="Ryzyko" dataDxfId="9" totalsRowDxfId="8" dataCellStyle="Walutowy"/>
    <tableColumn id="7" name="Data zdarzenia" dataDxfId="7" totalsRowDxfId="6" dataCellStyle="Walutowy"/>
    <tableColumn id="2" name="Wysokość odszkodowania" totalsRowFunction="sum" dataDxfId="5" totalsRowDxfId="4"/>
    <tableColumn id="5" name="Rezerwa" totalsRowFunction="sum" dataDxfId="3" totalsRowDxfId="2"/>
    <tableColumn id="12" name="Opis rezerwy" dataDxfId="1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8"/>
  <sheetViews>
    <sheetView topLeftCell="C1" zoomScaleNormal="100" workbookViewId="0">
      <selection activeCell="S1" sqref="S1:V1"/>
    </sheetView>
  </sheetViews>
  <sheetFormatPr defaultColWidth="8.85546875" defaultRowHeight="15"/>
  <cols>
    <col min="1" max="1" width="3" hidden="1" customWidth="1"/>
    <col min="2" max="2" width="1.28515625" hidden="1" customWidth="1"/>
    <col min="4" max="4" width="23.28515625" customWidth="1"/>
    <col min="5" max="6" width="8.85546875" customWidth="1"/>
    <col min="7" max="7" width="10.28515625" customWidth="1"/>
    <col min="8" max="8" width="19.85546875" customWidth="1"/>
    <col min="9" max="10" width="8.85546875" customWidth="1"/>
    <col min="11" max="11" width="10.7109375" customWidth="1"/>
    <col min="12" max="12" width="13.85546875" style="11" customWidth="1"/>
    <col min="13" max="13" width="10.7109375" style="11" customWidth="1"/>
    <col min="15" max="15" width="15.140625" customWidth="1"/>
    <col min="16" max="16" width="10.7109375" customWidth="1"/>
    <col min="17" max="17" width="11.5703125" customWidth="1"/>
    <col min="18" max="18" width="13.28515625" bestFit="1" customWidth="1"/>
    <col min="19" max="19" width="16.140625" customWidth="1"/>
    <col min="20" max="23" width="14.28515625" customWidth="1"/>
  </cols>
  <sheetData>
    <row r="1" spans="1:23" ht="33" customHeight="1">
      <c r="B1" s="46" t="s">
        <v>117</v>
      </c>
      <c r="C1" s="48" t="s">
        <v>116</v>
      </c>
      <c r="D1" s="48"/>
      <c r="E1" s="53"/>
      <c r="F1" s="53"/>
      <c r="G1" s="53"/>
      <c r="H1" s="53"/>
      <c r="I1" s="53"/>
      <c r="N1" s="52"/>
      <c r="O1" s="52"/>
      <c r="P1" s="52"/>
      <c r="S1" s="49" t="s">
        <v>120</v>
      </c>
      <c r="T1" s="49"/>
      <c r="U1" s="49"/>
      <c r="V1" s="49"/>
    </row>
    <row r="2" spans="1:23">
      <c r="T2" s="50" t="s">
        <v>111</v>
      </c>
      <c r="U2" s="50"/>
      <c r="V2" s="50"/>
      <c r="W2" s="50"/>
    </row>
    <row r="3" spans="1:23" s="4" customFormat="1" ht="75.75" customHeight="1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2" t="s">
        <v>10</v>
      </c>
      <c r="L3" s="9" t="s">
        <v>110</v>
      </c>
      <c r="M3" s="9" t="s">
        <v>94</v>
      </c>
      <c r="N3" s="1" t="s">
        <v>11</v>
      </c>
      <c r="O3" s="1" t="s">
        <v>12</v>
      </c>
      <c r="P3" s="3" t="s">
        <v>113</v>
      </c>
      <c r="Q3" s="1" t="s">
        <v>13</v>
      </c>
      <c r="R3" s="1" t="s">
        <v>87</v>
      </c>
      <c r="S3" s="41" t="s">
        <v>89</v>
      </c>
      <c r="T3" s="43" t="s">
        <v>90</v>
      </c>
      <c r="U3" s="45" t="s">
        <v>91</v>
      </c>
      <c r="V3" s="45" t="s">
        <v>92</v>
      </c>
      <c r="W3" s="45" t="s">
        <v>93</v>
      </c>
    </row>
    <row r="4" spans="1:23" s="8" customFormat="1" ht="35.25" customHeight="1">
      <c r="A4" s="5">
        <v>1</v>
      </c>
      <c r="B4" s="5" t="s">
        <v>14</v>
      </c>
      <c r="C4" s="5" t="s">
        <v>15</v>
      </c>
      <c r="D4" s="5" t="s">
        <v>16</v>
      </c>
      <c r="E4" s="5" t="s">
        <v>17</v>
      </c>
      <c r="F4" s="5" t="s">
        <v>18</v>
      </c>
      <c r="G4" s="5" t="s">
        <v>19</v>
      </c>
      <c r="H4" s="5" t="s">
        <v>20</v>
      </c>
      <c r="I4" s="5">
        <v>1968</v>
      </c>
      <c r="J4" s="5">
        <v>2011</v>
      </c>
      <c r="K4" s="6" t="s">
        <v>83</v>
      </c>
      <c r="L4" s="10">
        <v>22700</v>
      </c>
      <c r="M4" s="10">
        <v>20000</v>
      </c>
      <c r="N4" s="5">
        <v>5</v>
      </c>
      <c r="O4" s="5"/>
      <c r="P4" s="7"/>
      <c r="Q4" s="5" t="s">
        <v>21</v>
      </c>
      <c r="R4" s="51" t="s">
        <v>88</v>
      </c>
      <c r="S4" s="42">
        <v>40883</v>
      </c>
      <c r="T4" s="44" t="s">
        <v>112</v>
      </c>
      <c r="U4" s="44" t="s">
        <v>112</v>
      </c>
      <c r="V4" s="44" t="s">
        <v>112</v>
      </c>
      <c r="W4" s="44" t="s">
        <v>112</v>
      </c>
    </row>
    <row r="5" spans="1:23" s="8" customFormat="1" ht="35.25" customHeight="1">
      <c r="A5" s="5">
        <v>2</v>
      </c>
      <c r="B5" s="5" t="s">
        <v>14</v>
      </c>
      <c r="C5" s="5" t="s">
        <v>22</v>
      </c>
      <c r="D5" s="5" t="s">
        <v>23</v>
      </c>
      <c r="E5" s="5" t="s">
        <v>24</v>
      </c>
      <c r="F5" s="5">
        <v>5</v>
      </c>
      <c r="G5" s="5" t="s">
        <v>19</v>
      </c>
      <c r="H5" s="5" t="s">
        <v>25</v>
      </c>
      <c r="I5" s="5">
        <v>1396</v>
      </c>
      <c r="J5" s="5">
        <v>2012</v>
      </c>
      <c r="K5" s="6" t="s">
        <v>85</v>
      </c>
      <c r="L5" s="10">
        <v>17900</v>
      </c>
      <c r="M5" s="10">
        <v>20000</v>
      </c>
      <c r="N5" s="5">
        <v>5</v>
      </c>
      <c r="O5" s="5"/>
      <c r="P5" s="7"/>
      <c r="Q5" s="5" t="s">
        <v>26</v>
      </c>
      <c r="R5" s="51"/>
      <c r="S5" s="42">
        <v>41185</v>
      </c>
      <c r="T5" s="44" t="s">
        <v>112</v>
      </c>
      <c r="U5" s="44" t="s">
        <v>112</v>
      </c>
      <c r="V5" s="44" t="s">
        <v>112</v>
      </c>
      <c r="W5" s="44" t="s">
        <v>112</v>
      </c>
    </row>
    <row r="6" spans="1:23" s="8" customFormat="1" ht="35.25" customHeight="1">
      <c r="A6" s="5">
        <v>3</v>
      </c>
      <c r="B6" s="5" t="s">
        <v>14</v>
      </c>
      <c r="C6" s="5" t="s">
        <v>27</v>
      </c>
      <c r="D6" s="5" t="s">
        <v>23</v>
      </c>
      <c r="E6" s="5" t="s">
        <v>24</v>
      </c>
      <c r="F6" s="5">
        <v>5</v>
      </c>
      <c r="G6" s="5" t="s">
        <v>19</v>
      </c>
      <c r="H6" s="5" t="s">
        <v>28</v>
      </c>
      <c r="I6" s="5">
        <v>1396</v>
      </c>
      <c r="J6" s="5">
        <v>2012</v>
      </c>
      <c r="K6" s="12" t="s">
        <v>76</v>
      </c>
      <c r="L6" s="10">
        <v>19800</v>
      </c>
      <c r="M6" s="10">
        <v>20000</v>
      </c>
      <c r="N6" s="5">
        <v>5</v>
      </c>
      <c r="O6" s="5"/>
      <c r="P6" s="7"/>
      <c r="Q6" s="5" t="s">
        <v>26</v>
      </c>
      <c r="R6" s="51"/>
      <c r="S6" s="42">
        <v>41185</v>
      </c>
      <c r="T6" s="44" t="s">
        <v>112</v>
      </c>
      <c r="U6" s="44" t="s">
        <v>112</v>
      </c>
      <c r="V6" s="44" t="s">
        <v>112</v>
      </c>
      <c r="W6" s="44" t="s">
        <v>112</v>
      </c>
    </row>
    <row r="7" spans="1:23" s="8" customFormat="1" ht="35.25" customHeight="1">
      <c r="A7" s="5">
        <v>4</v>
      </c>
      <c r="B7" s="5" t="s">
        <v>14</v>
      </c>
      <c r="C7" s="5" t="s">
        <v>29</v>
      </c>
      <c r="D7" s="5" t="s">
        <v>30</v>
      </c>
      <c r="E7" s="5" t="s">
        <v>31</v>
      </c>
      <c r="F7" s="5">
        <v>5</v>
      </c>
      <c r="G7" s="5" t="s">
        <v>19</v>
      </c>
      <c r="H7" s="5" t="s">
        <v>32</v>
      </c>
      <c r="I7" s="5">
        <v>1591</v>
      </c>
      <c r="J7" s="5">
        <v>2013</v>
      </c>
      <c r="K7" s="6" t="s">
        <v>74</v>
      </c>
      <c r="L7" s="10">
        <v>21600</v>
      </c>
      <c r="M7" s="10">
        <v>20000</v>
      </c>
      <c r="N7" s="5">
        <v>5</v>
      </c>
      <c r="O7" s="5"/>
      <c r="P7" s="7"/>
      <c r="Q7" s="5" t="s">
        <v>26</v>
      </c>
      <c r="R7" s="51"/>
      <c r="S7" s="42">
        <v>41628</v>
      </c>
      <c r="T7" s="44" t="s">
        <v>112</v>
      </c>
      <c r="U7" s="44" t="s">
        <v>112</v>
      </c>
      <c r="V7" s="44" t="s">
        <v>112</v>
      </c>
      <c r="W7" s="44" t="s">
        <v>112</v>
      </c>
    </row>
    <row r="8" spans="1:23" s="8" customFormat="1" ht="35.25" customHeight="1">
      <c r="A8" s="5">
        <v>5</v>
      </c>
      <c r="B8" s="5" t="s">
        <v>14</v>
      </c>
      <c r="C8" s="5" t="s">
        <v>33</v>
      </c>
      <c r="D8" s="5" t="s">
        <v>34</v>
      </c>
      <c r="E8" s="5" t="s">
        <v>35</v>
      </c>
      <c r="F8" s="5">
        <v>5</v>
      </c>
      <c r="G8" s="5" t="s">
        <v>19</v>
      </c>
      <c r="H8" s="5" t="s">
        <v>36</v>
      </c>
      <c r="I8" s="5">
        <v>1461</v>
      </c>
      <c r="J8" s="5">
        <v>2014</v>
      </c>
      <c r="K8" s="6" t="s">
        <v>84</v>
      </c>
      <c r="L8" s="10">
        <v>23000</v>
      </c>
      <c r="M8" s="10">
        <v>20000</v>
      </c>
      <c r="N8" s="5">
        <v>5</v>
      </c>
      <c r="O8" s="5"/>
      <c r="P8" s="7"/>
      <c r="Q8" s="5" t="s">
        <v>21</v>
      </c>
      <c r="R8" s="51"/>
      <c r="S8" s="42">
        <v>41989</v>
      </c>
      <c r="T8" s="44" t="s">
        <v>112</v>
      </c>
      <c r="U8" s="44" t="s">
        <v>112</v>
      </c>
      <c r="V8" s="44" t="s">
        <v>112</v>
      </c>
      <c r="W8" s="44" t="s">
        <v>112</v>
      </c>
    </row>
    <row r="9" spans="1:23" s="8" customFormat="1" ht="35.25" customHeight="1">
      <c r="A9" s="5">
        <v>6</v>
      </c>
      <c r="B9" s="5" t="s">
        <v>14</v>
      </c>
      <c r="C9" s="5" t="s">
        <v>37</v>
      </c>
      <c r="D9" s="5" t="s">
        <v>38</v>
      </c>
      <c r="E9" s="5" t="s">
        <v>39</v>
      </c>
      <c r="F9" s="5" t="s">
        <v>40</v>
      </c>
      <c r="G9" s="5" t="s">
        <v>19</v>
      </c>
      <c r="H9" s="5" t="s">
        <v>41</v>
      </c>
      <c r="I9" s="5">
        <v>1598</v>
      </c>
      <c r="J9" s="5">
        <v>2014</v>
      </c>
      <c r="K9" s="6" t="s">
        <v>79</v>
      </c>
      <c r="L9" s="10">
        <v>28600</v>
      </c>
      <c r="M9" s="10">
        <v>20000</v>
      </c>
      <c r="N9" s="5">
        <v>5</v>
      </c>
      <c r="O9" s="5"/>
      <c r="P9" s="7"/>
      <c r="Q9" s="5" t="s">
        <v>42</v>
      </c>
      <c r="R9" s="51"/>
      <c r="S9" s="42">
        <v>41934</v>
      </c>
      <c r="T9" s="44" t="s">
        <v>112</v>
      </c>
      <c r="U9" s="44" t="s">
        <v>112</v>
      </c>
      <c r="V9" s="44" t="s">
        <v>112</v>
      </c>
      <c r="W9" s="44" t="s">
        <v>112</v>
      </c>
    </row>
    <row r="10" spans="1:23" s="8" customFormat="1" ht="35.25" customHeight="1">
      <c r="A10" s="5">
        <v>7</v>
      </c>
      <c r="B10" s="5" t="s">
        <v>14</v>
      </c>
      <c r="C10" s="5" t="s">
        <v>43</v>
      </c>
      <c r="D10" s="5" t="s">
        <v>38</v>
      </c>
      <c r="E10" s="5" t="s">
        <v>39</v>
      </c>
      <c r="F10" s="5" t="s">
        <v>40</v>
      </c>
      <c r="G10" s="5" t="s">
        <v>19</v>
      </c>
      <c r="H10" s="5" t="s">
        <v>44</v>
      </c>
      <c r="I10" s="5">
        <v>1598</v>
      </c>
      <c r="J10" s="5">
        <v>2014</v>
      </c>
      <c r="K10" s="13" t="s">
        <v>78</v>
      </c>
      <c r="L10" s="10">
        <v>26600</v>
      </c>
      <c r="M10" s="10">
        <v>20000</v>
      </c>
      <c r="N10" s="5">
        <v>5</v>
      </c>
      <c r="O10" s="5"/>
      <c r="P10" s="7"/>
      <c r="Q10" s="5" t="s">
        <v>42</v>
      </c>
      <c r="R10" s="51"/>
      <c r="S10" s="42">
        <v>41934</v>
      </c>
      <c r="T10" s="44" t="s">
        <v>112</v>
      </c>
      <c r="U10" s="44" t="s">
        <v>112</v>
      </c>
      <c r="V10" s="44" t="s">
        <v>112</v>
      </c>
      <c r="W10" s="44" t="s">
        <v>112</v>
      </c>
    </row>
    <row r="11" spans="1:23" s="8" customFormat="1" ht="35.25" customHeight="1">
      <c r="A11" s="5">
        <v>8</v>
      </c>
      <c r="B11" s="5" t="s">
        <v>14</v>
      </c>
      <c r="C11" s="5" t="s">
        <v>45</v>
      </c>
      <c r="D11" s="5" t="s">
        <v>46</v>
      </c>
      <c r="E11" s="5" t="s">
        <v>47</v>
      </c>
      <c r="F11" s="5">
        <v>4</v>
      </c>
      <c r="G11" s="5" t="s">
        <v>19</v>
      </c>
      <c r="H11" s="5" t="s">
        <v>48</v>
      </c>
      <c r="I11" s="5">
        <v>1598</v>
      </c>
      <c r="J11" s="5">
        <v>2014</v>
      </c>
      <c r="K11" s="12" t="s">
        <v>75</v>
      </c>
      <c r="L11" s="10">
        <v>22800</v>
      </c>
      <c r="M11" s="10">
        <v>20000</v>
      </c>
      <c r="N11" s="5">
        <v>5</v>
      </c>
      <c r="O11" s="5"/>
      <c r="P11" s="7"/>
      <c r="Q11" s="5" t="s">
        <v>21</v>
      </c>
      <c r="R11" s="51"/>
      <c r="S11" s="42">
        <v>41989</v>
      </c>
      <c r="T11" s="44" t="s">
        <v>112</v>
      </c>
      <c r="U11" s="44" t="s">
        <v>112</v>
      </c>
      <c r="V11" s="44" t="s">
        <v>112</v>
      </c>
      <c r="W11" s="44" t="s">
        <v>112</v>
      </c>
    </row>
    <row r="12" spans="1:23" s="8" customFormat="1" ht="35.25" customHeight="1">
      <c r="A12" s="5">
        <v>9</v>
      </c>
      <c r="B12" s="5" t="s">
        <v>14</v>
      </c>
      <c r="C12" s="5" t="s">
        <v>49</v>
      </c>
      <c r="D12" s="5" t="s">
        <v>50</v>
      </c>
      <c r="E12" s="5" t="s">
        <v>51</v>
      </c>
      <c r="F12" s="5">
        <v>5</v>
      </c>
      <c r="G12" s="5" t="s">
        <v>19</v>
      </c>
      <c r="H12" s="5" t="s">
        <v>52</v>
      </c>
      <c r="I12" s="5">
        <v>1248</v>
      </c>
      <c r="J12" s="5">
        <v>2015</v>
      </c>
      <c r="K12" s="6" t="s">
        <v>82</v>
      </c>
      <c r="L12" s="10">
        <v>29600</v>
      </c>
      <c r="M12" s="10">
        <v>20000</v>
      </c>
      <c r="N12" s="5">
        <v>5</v>
      </c>
      <c r="O12" s="5"/>
      <c r="P12" s="7"/>
      <c r="Q12" s="5" t="s">
        <v>53</v>
      </c>
      <c r="R12" s="51"/>
      <c r="S12" s="42">
        <v>42205</v>
      </c>
      <c r="T12" s="44" t="s">
        <v>112</v>
      </c>
      <c r="U12" s="44" t="s">
        <v>112</v>
      </c>
      <c r="V12" s="44" t="s">
        <v>112</v>
      </c>
      <c r="W12" s="44" t="s">
        <v>112</v>
      </c>
    </row>
    <row r="13" spans="1:23" s="8" customFormat="1" ht="35.25" customHeight="1">
      <c r="A13" s="5">
        <v>10</v>
      </c>
      <c r="B13" s="5" t="s">
        <v>14</v>
      </c>
      <c r="C13" s="5" t="s">
        <v>54</v>
      </c>
      <c r="D13" s="44" t="s">
        <v>55</v>
      </c>
      <c r="E13" s="5" t="s">
        <v>56</v>
      </c>
      <c r="F13" s="5">
        <v>5</v>
      </c>
      <c r="G13" s="5" t="s">
        <v>19</v>
      </c>
      <c r="H13" s="5" t="s">
        <v>57</v>
      </c>
      <c r="I13" s="5">
        <v>1395</v>
      </c>
      <c r="J13" s="5">
        <v>2016</v>
      </c>
      <c r="K13" s="6" t="s">
        <v>81</v>
      </c>
      <c r="L13" s="10">
        <v>55000</v>
      </c>
      <c r="M13" s="10">
        <v>20000</v>
      </c>
      <c r="N13" s="5">
        <v>5</v>
      </c>
      <c r="O13" s="5" t="s">
        <v>58</v>
      </c>
      <c r="P13" s="7">
        <v>1020</v>
      </c>
      <c r="Q13" s="5" t="s">
        <v>21</v>
      </c>
      <c r="R13" s="51"/>
      <c r="S13" s="42">
        <v>42732</v>
      </c>
      <c r="T13" s="44" t="s">
        <v>112</v>
      </c>
      <c r="U13" s="44" t="s">
        <v>112</v>
      </c>
      <c r="V13" s="44" t="s">
        <v>112</v>
      </c>
      <c r="W13" s="44" t="s">
        <v>112</v>
      </c>
    </row>
    <row r="14" spans="1:23" s="8" customFormat="1" ht="35.25" customHeight="1">
      <c r="A14" s="5">
        <v>11</v>
      </c>
      <c r="B14" s="5" t="s">
        <v>14</v>
      </c>
      <c r="C14" s="5" t="s">
        <v>59</v>
      </c>
      <c r="D14" s="44" t="s">
        <v>114</v>
      </c>
      <c r="E14" s="5" t="s">
        <v>60</v>
      </c>
      <c r="F14" s="5">
        <v>5</v>
      </c>
      <c r="G14" s="5" t="s">
        <v>19</v>
      </c>
      <c r="H14" s="5" t="s">
        <v>61</v>
      </c>
      <c r="I14" s="5">
        <v>999</v>
      </c>
      <c r="J14" s="5">
        <v>2017</v>
      </c>
      <c r="K14" s="6" t="s">
        <v>80</v>
      </c>
      <c r="L14" s="10">
        <v>32900</v>
      </c>
      <c r="M14" s="10">
        <v>20000</v>
      </c>
      <c r="N14" s="5">
        <v>5</v>
      </c>
      <c r="O14" s="5"/>
      <c r="P14" s="7"/>
      <c r="Q14" s="5" t="s">
        <v>21</v>
      </c>
      <c r="R14" s="51"/>
      <c r="S14" s="42">
        <v>43088</v>
      </c>
      <c r="T14" s="44" t="s">
        <v>112</v>
      </c>
      <c r="U14" s="44" t="s">
        <v>112</v>
      </c>
      <c r="V14" s="44" t="s">
        <v>112</v>
      </c>
      <c r="W14" s="44" t="s">
        <v>112</v>
      </c>
    </row>
    <row r="15" spans="1:23" s="8" customFormat="1" ht="35.25" customHeight="1">
      <c r="A15" s="5">
        <v>12</v>
      </c>
      <c r="B15" s="5" t="s">
        <v>14</v>
      </c>
      <c r="C15" s="5" t="s">
        <v>62</v>
      </c>
      <c r="D15" s="44" t="s">
        <v>63</v>
      </c>
      <c r="E15" s="5" t="s">
        <v>64</v>
      </c>
      <c r="F15" s="5">
        <v>5</v>
      </c>
      <c r="G15" s="5" t="s">
        <v>19</v>
      </c>
      <c r="H15" s="5" t="s">
        <v>65</v>
      </c>
      <c r="I15" s="5">
        <v>999</v>
      </c>
      <c r="J15" s="5">
        <v>2017</v>
      </c>
      <c r="K15" s="12" t="s">
        <v>77</v>
      </c>
      <c r="L15" s="10">
        <v>29500</v>
      </c>
      <c r="M15" s="10">
        <v>20000</v>
      </c>
      <c r="N15" s="5">
        <v>5</v>
      </c>
      <c r="O15" s="5"/>
      <c r="P15" s="7"/>
      <c r="Q15" s="5" t="s">
        <v>21</v>
      </c>
      <c r="R15" s="51"/>
      <c r="S15" s="42">
        <v>43088</v>
      </c>
      <c r="T15" s="44" t="s">
        <v>112</v>
      </c>
      <c r="U15" s="44" t="s">
        <v>112</v>
      </c>
      <c r="V15" s="44" t="s">
        <v>112</v>
      </c>
      <c r="W15" s="44" t="s">
        <v>112</v>
      </c>
    </row>
    <row r="16" spans="1:23" s="8" customFormat="1" ht="35.25" customHeight="1">
      <c r="A16" s="5">
        <v>13</v>
      </c>
      <c r="B16" s="5" t="s">
        <v>14</v>
      </c>
      <c r="C16" s="5" t="s">
        <v>66</v>
      </c>
      <c r="D16" s="44" t="s">
        <v>115</v>
      </c>
      <c r="E16" s="5" t="s">
        <v>67</v>
      </c>
      <c r="F16" s="5">
        <v>5</v>
      </c>
      <c r="G16" s="5" t="s">
        <v>19</v>
      </c>
      <c r="H16" s="5" t="s">
        <v>68</v>
      </c>
      <c r="I16" s="5">
        <v>999</v>
      </c>
      <c r="J16" s="5">
        <v>2017</v>
      </c>
      <c r="K16" s="6" t="s">
        <v>86</v>
      </c>
      <c r="L16" s="10">
        <v>28500</v>
      </c>
      <c r="M16" s="10">
        <v>20000</v>
      </c>
      <c r="N16" s="5">
        <v>5</v>
      </c>
      <c r="O16" s="5"/>
      <c r="P16" s="7"/>
      <c r="Q16" s="5" t="s">
        <v>21</v>
      </c>
      <c r="R16" s="51"/>
      <c r="S16" s="42">
        <v>43088</v>
      </c>
      <c r="T16" s="44" t="s">
        <v>112</v>
      </c>
      <c r="U16" s="44" t="s">
        <v>112</v>
      </c>
      <c r="V16" s="44" t="s">
        <v>112</v>
      </c>
      <c r="W16" s="44" t="s">
        <v>112</v>
      </c>
    </row>
    <row r="17" spans="1:23" s="8" customFormat="1" ht="35.25" customHeight="1">
      <c r="A17" s="5">
        <v>14</v>
      </c>
      <c r="B17" s="5" t="s">
        <v>14</v>
      </c>
      <c r="C17" s="5" t="s">
        <v>69</v>
      </c>
      <c r="D17" s="5" t="s">
        <v>70</v>
      </c>
      <c r="E17" s="5" t="s">
        <v>71</v>
      </c>
      <c r="F17" s="5">
        <v>5</v>
      </c>
      <c r="G17" s="5" t="s">
        <v>19</v>
      </c>
      <c r="H17" s="5" t="s">
        <v>72</v>
      </c>
      <c r="I17" s="5">
        <v>1368</v>
      </c>
      <c r="J17" s="5">
        <v>2018</v>
      </c>
      <c r="K17" s="6" t="s">
        <v>73</v>
      </c>
      <c r="L17" s="10">
        <v>45100</v>
      </c>
      <c r="M17" s="10">
        <v>20000</v>
      </c>
      <c r="N17" s="5">
        <v>5</v>
      </c>
      <c r="O17" s="5"/>
      <c r="P17" s="7"/>
      <c r="Q17" s="5"/>
      <c r="R17" s="51"/>
      <c r="S17" s="42">
        <v>43262</v>
      </c>
      <c r="T17" s="44" t="s">
        <v>112</v>
      </c>
      <c r="U17" s="44" t="s">
        <v>112</v>
      </c>
      <c r="V17" s="44" t="s">
        <v>112</v>
      </c>
      <c r="W17" s="44" t="s">
        <v>112</v>
      </c>
    </row>
    <row r="18" spans="1:23" ht="43.5" customHeight="1">
      <c r="L18" s="11">
        <f>SUM(L4:L17)</f>
        <v>403600</v>
      </c>
    </row>
  </sheetData>
  <mergeCells count="6">
    <mergeCell ref="C1:D1"/>
    <mergeCell ref="S1:V1"/>
    <mergeCell ref="T2:W2"/>
    <mergeCell ref="R4:R17"/>
    <mergeCell ref="N1:P1"/>
    <mergeCell ref="E1:I1"/>
  </mergeCells>
  <pageMargins left="0.7" right="0.7" top="0.75" bottom="0.75" header="0.51180555555555496" footer="0.51180555555555496"/>
  <pageSetup paperSize="9" scale="49" firstPageNumber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5"/>
  <sheetViews>
    <sheetView tabSelected="1" workbookViewId="0">
      <selection activeCell="D27" sqref="D27"/>
    </sheetView>
  </sheetViews>
  <sheetFormatPr defaultColWidth="9.140625" defaultRowHeight="12.75"/>
  <cols>
    <col min="1" max="1" width="6.140625" style="14" customWidth="1"/>
    <col min="2" max="2" width="16.28515625" style="14" customWidth="1"/>
    <col min="3" max="3" width="16.5703125" style="14" customWidth="1"/>
    <col min="4" max="4" width="13.7109375" style="14" customWidth="1"/>
    <col min="5" max="5" width="16.140625" style="39" customWidth="1"/>
    <col min="6" max="6" width="9.7109375" style="32" customWidth="1"/>
    <col min="7" max="7" width="12.28515625" style="14" customWidth="1"/>
    <col min="8" max="8" width="6" style="14" customWidth="1"/>
    <col min="9" max="9" width="6.85546875" style="14" customWidth="1"/>
    <col min="10" max="10" width="8.85546875" style="14" customWidth="1"/>
    <col min="11" max="11" width="10.85546875" style="16" customWidth="1"/>
    <col min="12" max="12" width="7.28515625" style="16" customWidth="1"/>
    <col min="13" max="13" width="11.140625" style="16" bestFit="1" customWidth="1"/>
    <col min="14" max="16384" width="9.140625" style="16"/>
  </cols>
  <sheetData>
    <row r="1" spans="1:11" ht="38.25" customHeight="1">
      <c r="B1" s="54" t="s">
        <v>118</v>
      </c>
      <c r="C1" s="54"/>
      <c r="D1" s="47"/>
      <c r="E1" s="49" t="s">
        <v>119</v>
      </c>
      <c r="F1" s="49"/>
      <c r="G1" s="49"/>
      <c r="H1" s="49"/>
    </row>
    <row r="3" spans="1:11" ht="38.25">
      <c r="A3" s="14" t="s">
        <v>95</v>
      </c>
      <c r="B3" s="15" t="s">
        <v>96</v>
      </c>
      <c r="C3" s="14" t="s">
        <v>97</v>
      </c>
      <c r="D3" s="14" t="s">
        <v>98</v>
      </c>
      <c r="E3" s="14" t="s">
        <v>99</v>
      </c>
      <c r="F3" s="14" t="s">
        <v>100</v>
      </c>
      <c r="G3" s="16"/>
      <c r="H3" s="16"/>
      <c r="I3" s="16"/>
      <c r="J3" s="16"/>
    </row>
    <row r="4" spans="1:11" ht="15.75" thickBot="1">
      <c r="A4" s="17">
        <v>1</v>
      </c>
      <c r="B4" s="18" t="s">
        <v>101</v>
      </c>
      <c r="C4" s="19">
        <v>44645</v>
      </c>
      <c r="D4" s="20">
        <v>1868.81</v>
      </c>
      <c r="E4" s="21"/>
      <c r="F4" s="22"/>
      <c r="G4" s="23"/>
      <c r="H4" s="23"/>
      <c r="I4" s="16"/>
      <c r="J4" s="23"/>
      <c r="K4" s="23"/>
    </row>
    <row r="5" spans="1:11" ht="15.75" thickBot="1">
      <c r="A5" s="17">
        <v>2</v>
      </c>
      <c r="B5" s="18" t="s">
        <v>101</v>
      </c>
      <c r="C5" s="19">
        <v>44688</v>
      </c>
      <c r="D5" s="20">
        <v>5697.73</v>
      </c>
      <c r="E5" s="21"/>
      <c r="F5" s="22"/>
      <c r="G5" s="16"/>
      <c r="H5" s="16"/>
      <c r="I5" s="16"/>
      <c r="J5" s="16"/>
      <c r="K5" s="23"/>
    </row>
    <row r="6" spans="1:11" ht="15.75" thickBot="1">
      <c r="A6" s="17">
        <v>3</v>
      </c>
      <c r="B6" s="18" t="s">
        <v>102</v>
      </c>
      <c r="C6" s="19">
        <v>44028</v>
      </c>
      <c r="D6" s="20">
        <v>977.18</v>
      </c>
      <c r="E6" s="21"/>
      <c r="F6" s="22"/>
      <c r="G6" s="16"/>
      <c r="H6" s="16"/>
      <c r="I6" s="16"/>
      <c r="J6" s="16"/>
      <c r="K6" s="23"/>
    </row>
    <row r="7" spans="1:11" ht="15.75" thickBot="1">
      <c r="A7" s="17">
        <v>4</v>
      </c>
      <c r="B7" s="18" t="s">
        <v>101</v>
      </c>
      <c r="C7" s="19">
        <v>43913</v>
      </c>
      <c r="D7" s="20">
        <v>5912.22</v>
      </c>
      <c r="E7" s="21"/>
      <c r="F7" s="22"/>
      <c r="G7" s="16"/>
      <c r="H7" s="16"/>
      <c r="I7" s="16"/>
      <c r="J7" s="16"/>
      <c r="K7" s="23"/>
    </row>
    <row r="8" spans="1:11" ht="15.75" thickBot="1">
      <c r="A8" s="17">
        <v>5</v>
      </c>
      <c r="B8" s="18" t="s">
        <v>102</v>
      </c>
      <c r="C8" s="19">
        <v>43727</v>
      </c>
      <c r="D8" s="20">
        <v>5619.27</v>
      </c>
      <c r="E8" s="21"/>
      <c r="F8" s="22"/>
      <c r="G8" s="16"/>
      <c r="H8" s="16"/>
      <c r="I8" s="16"/>
      <c r="J8" s="16"/>
      <c r="K8" s="23"/>
    </row>
    <row r="9" spans="1:11" ht="15.75" thickBot="1">
      <c r="A9" s="17">
        <v>7</v>
      </c>
      <c r="B9" s="18" t="s">
        <v>101</v>
      </c>
      <c r="C9" s="19">
        <v>43718</v>
      </c>
      <c r="D9" s="20">
        <v>5618.46</v>
      </c>
      <c r="E9" s="21"/>
      <c r="F9" s="22"/>
      <c r="G9" s="16"/>
      <c r="H9" s="16"/>
      <c r="I9" s="16"/>
      <c r="J9" s="16"/>
      <c r="K9" s="23"/>
    </row>
    <row r="10" spans="1:11" ht="15.75" thickBot="1">
      <c r="A10" s="17">
        <v>7.6666666666666696</v>
      </c>
      <c r="B10" s="18" t="s">
        <v>102</v>
      </c>
      <c r="C10" s="19">
        <v>43679</v>
      </c>
      <c r="D10" s="20">
        <v>1470.89</v>
      </c>
      <c r="E10" s="24"/>
      <c r="F10" s="25"/>
      <c r="G10" s="16"/>
      <c r="H10" s="16"/>
      <c r="I10" s="16"/>
      <c r="J10" s="16"/>
      <c r="K10" s="23"/>
    </row>
    <row r="11" spans="1:11" ht="26.25" customHeight="1" thickBot="1">
      <c r="A11" s="17">
        <v>8.8095238095238102</v>
      </c>
      <c r="B11" s="18" t="s">
        <v>101</v>
      </c>
      <c r="C11" s="19">
        <v>43670</v>
      </c>
      <c r="D11" s="20">
        <v>1816.62</v>
      </c>
      <c r="E11" s="21"/>
      <c r="F11" s="22"/>
      <c r="G11" s="16"/>
      <c r="H11" s="16"/>
      <c r="I11" s="16"/>
      <c r="J11" s="16"/>
      <c r="K11" s="23"/>
    </row>
    <row r="12" spans="1:11" ht="26.25" customHeight="1" thickBot="1">
      <c r="A12" s="17">
        <v>9.9523809523809508</v>
      </c>
      <c r="B12" s="18" t="s">
        <v>101</v>
      </c>
      <c r="C12" s="19">
        <v>43629</v>
      </c>
      <c r="D12" s="20">
        <v>1925.92</v>
      </c>
      <c r="E12" s="24"/>
      <c r="F12" s="25"/>
      <c r="G12" s="16"/>
      <c r="H12" s="16"/>
      <c r="I12" s="16"/>
      <c r="J12" s="16"/>
      <c r="K12" s="23"/>
    </row>
    <row r="13" spans="1:11" ht="26.25" customHeight="1" thickBot="1">
      <c r="A13" s="17">
        <v>11.0952380952381</v>
      </c>
      <c r="B13" s="18" t="s">
        <v>101</v>
      </c>
      <c r="C13" s="19">
        <v>43626</v>
      </c>
      <c r="D13" s="20">
        <v>3074.52</v>
      </c>
      <c r="E13" s="24"/>
      <c r="F13" s="25"/>
      <c r="G13" s="16"/>
      <c r="H13" s="16"/>
      <c r="I13" s="16"/>
      <c r="J13" s="16"/>
      <c r="K13" s="23"/>
    </row>
    <row r="14" spans="1:11" ht="26.25" customHeight="1" thickBot="1">
      <c r="A14" s="17">
        <v>12.2380952380952</v>
      </c>
      <c r="B14" s="18" t="s">
        <v>101</v>
      </c>
      <c r="C14" s="19">
        <v>43481</v>
      </c>
      <c r="D14" s="20">
        <v>5127.82</v>
      </c>
      <c r="E14" s="24"/>
      <c r="F14" s="25"/>
      <c r="G14" s="16"/>
      <c r="H14" s="16"/>
      <c r="I14" s="16"/>
      <c r="J14" s="16"/>
      <c r="K14" s="23"/>
    </row>
    <row r="15" spans="1:11" ht="26.25" customHeight="1" thickBot="1">
      <c r="A15" s="17">
        <v>13.380952380952399</v>
      </c>
      <c r="B15" s="18" t="s">
        <v>101</v>
      </c>
      <c r="C15" s="19">
        <v>43475</v>
      </c>
      <c r="D15" s="20">
        <v>4634.96</v>
      </c>
      <c r="E15" s="24"/>
      <c r="F15" s="25"/>
      <c r="G15" s="16"/>
      <c r="H15" s="16"/>
      <c r="I15" s="16"/>
      <c r="J15" s="16"/>
      <c r="K15" s="23"/>
    </row>
    <row r="16" spans="1:11" ht="19.5" customHeight="1">
      <c r="A16" s="26">
        <v>14</v>
      </c>
      <c r="B16" s="27" t="s">
        <v>101</v>
      </c>
      <c r="C16" s="19">
        <v>43425</v>
      </c>
      <c r="D16" s="20">
        <v>20777.560000000001</v>
      </c>
      <c r="E16" s="28"/>
      <c r="F16" s="25"/>
      <c r="G16" s="16"/>
      <c r="H16" s="16"/>
      <c r="I16" s="16"/>
      <c r="J16" s="16"/>
      <c r="K16" s="23"/>
    </row>
    <row r="17" spans="1:13">
      <c r="A17" s="26"/>
      <c r="B17" s="29"/>
      <c r="C17" s="30"/>
      <c r="D17" s="31">
        <f>SUBTOTAL(109,Tabela13[Wysokość odszkodowania])</f>
        <v>64521.959999999992</v>
      </c>
      <c r="E17" s="31">
        <f>SUBTOTAL(109,Tabela13[Rezerwa])</f>
        <v>0</v>
      </c>
      <c r="F17" s="25"/>
      <c r="G17" s="32"/>
      <c r="H17" s="32"/>
      <c r="I17" s="32"/>
      <c r="J17" s="16"/>
    </row>
    <row r="18" spans="1:13">
      <c r="B18" s="33" t="s">
        <v>96</v>
      </c>
      <c r="C18" s="33">
        <v>2018</v>
      </c>
      <c r="D18" s="33" t="s">
        <v>103</v>
      </c>
      <c r="E18" s="33">
        <v>2019</v>
      </c>
      <c r="F18" s="33" t="s">
        <v>103</v>
      </c>
      <c r="G18" s="33">
        <v>2020</v>
      </c>
      <c r="H18" s="33" t="s">
        <v>103</v>
      </c>
      <c r="I18" s="33">
        <v>2021</v>
      </c>
      <c r="J18" s="33" t="s">
        <v>103</v>
      </c>
      <c r="K18" s="33">
        <v>2022</v>
      </c>
      <c r="L18" s="33" t="s">
        <v>103</v>
      </c>
      <c r="M18" s="32"/>
    </row>
    <row r="19" spans="1:13">
      <c r="B19" s="34" t="s">
        <v>104</v>
      </c>
      <c r="C19" s="35" t="s">
        <v>105</v>
      </c>
      <c r="D19" s="36">
        <v>0</v>
      </c>
      <c r="E19" s="35">
        <f>D10+D8</f>
        <v>7090.1600000000008</v>
      </c>
      <c r="F19" s="36">
        <v>2</v>
      </c>
      <c r="G19" s="35">
        <f>D6</f>
        <v>977.18</v>
      </c>
      <c r="H19" s="36">
        <v>1</v>
      </c>
      <c r="I19" s="35" t="s">
        <v>105</v>
      </c>
      <c r="J19" s="36">
        <v>0</v>
      </c>
      <c r="K19" s="35" t="s">
        <v>105</v>
      </c>
      <c r="L19" s="36">
        <v>0</v>
      </c>
    </row>
    <row r="20" spans="1:13">
      <c r="B20" s="34" t="s">
        <v>106</v>
      </c>
      <c r="C20" s="35">
        <f>D16</f>
        <v>20777.560000000001</v>
      </c>
      <c r="D20" s="36">
        <v>1</v>
      </c>
      <c r="E20" s="35">
        <f>SUM(D11:D15,D9)</f>
        <v>22198.3</v>
      </c>
      <c r="F20" s="36">
        <v>6</v>
      </c>
      <c r="G20" s="35">
        <f>D7</f>
        <v>5912.22</v>
      </c>
      <c r="H20" s="36">
        <v>1</v>
      </c>
      <c r="I20" s="35" t="s">
        <v>105</v>
      </c>
      <c r="J20" s="36">
        <v>0</v>
      </c>
      <c r="K20" s="35">
        <f>D4+D5</f>
        <v>7566.5399999999991</v>
      </c>
      <c r="L20" s="36">
        <v>2</v>
      </c>
    </row>
    <row r="21" spans="1:13">
      <c r="B21" s="34" t="s">
        <v>107</v>
      </c>
      <c r="C21" s="35" t="s">
        <v>105</v>
      </c>
      <c r="D21" s="36">
        <v>0</v>
      </c>
      <c r="E21" s="35" t="s">
        <v>105</v>
      </c>
      <c r="F21" s="36">
        <v>0</v>
      </c>
      <c r="G21" s="35" t="s">
        <v>105</v>
      </c>
      <c r="H21" s="36">
        <v>0</v>
      </c>
      <c r="I21" s="35" t="s">
        <v>105</v>
      </c>
      <c r="J21" s="36">
        <v>0</v>
      </c>
      <c r="K21" s="35" t="s">
        <v>105</v>
      </c>
      <c r="L21" s="36">
        <v>0</v>
      </c>
    </row>
    <row r="22" spans="1:13">
      <c r="B22" s="34" t="s">
        <v>108</v>
      </c>
      <c r="C22" s="37">
        <v>0</v>
      </c>
      <c r="D22" s="37"/>
      <c r="E22" s="37">
        <v>0</v>
      </c>
      <c r="F22" s="37"/>
      <c r="G22" s="37">
        <v>0</v>
      </c>
      <c r="H22" s="37"/>
      <c r="I22" s="37">
        <v>0</v>
      </c>
      <c r="J22" s="37"/>
      <c r="K22" s="37">
        <v>0</v>
      </c>
      <c r="L22" s="37"/>
    </row>
    <row r="23" spans="1:13">
      <c r="B23" s="38" t="s">
        <v>109</v>
      </c>
      <c r="C23" s="38">
        <f>SUM(C19:C21)</f>
        <v>20777.560000000001</v>
      </c>
      <c r="D23" s="38"/>
      <c r="E23" s="38">
        <f>SUM(E19:E21)</f>
        <v>29288.46</v>
      </c>
      <c r="F23" s="38"/>
      <c r="G23" s="38">
        <f>SUM(G19:G22)</f>
        <v>6889.4000000000005</v>
      </c>
      <c r="H23" s="38"/>
      <c r="I23" s="38">
        <f>SUM(I19:I22)</f>
        <v>0</v>
      </c>
      <c r="J23" s="38"/>
      <c r="K23" s="38">
        <f>SUM(K19:K22)</f>
        <v>7566.5399999999991</v>
      </c>
      <c r="L23" s="38"/>
    </row>
    <row r="26" spans="1:13">
      <c r="G26" s="40"/>
    </row>
    <row r="211" spans="5:16" s="14" customFormat="1">
      <c r="E211" s="39"/>
      <c r="K211" s="16"/>
      <c r="L211" s="16"/>
      <c r="M211" s="16"/>
      <c r="N211" s="16"/>
      <c r="O211" s="16"/>
      <c r="P211" s="16"/>
    </row>
    <row r="212" spans="5:16" s="14" customFormat="1">
      <c r="E212" s="39"/>
      <c r="K212" s="16"/>
      <c r="L212" s="16"/>
      <c r="M212" s="16"/>
      <c r="N212" s="16"/>
      <c r="O212" s="16"/>
      <c r="P212" s="16"/>
    </row>
    <row r="213" spans="5:16" s="14" customFormat="1">
      <c r="E213" s="39"/>
      <c r="K213" s="16"/>
      <c r="L213" s="16"/>
      <c r="M213" s="16"/>
      <c r="N213" s="16"/>
      <c r="O213" s="16"/>
      <c r="P213" s="16"/>
    </row>
    <row r="214" spans="5:16" s="14" customFormat="1">
      <c r="E214" s="39"/>
      <c r="K214" s="16"/>
      <c r="L214" s="16"/>
      <c r="M214" s="16"/>
      <c r="N214" s="16"/>
      <c r="O214" s="16"/>
      <c r="P214" s="16"/>
    </row>
    <row r="215" spans="5:16" s="14" customFormat="1">
      <c r="E215" s="39"/>
      <c r="K215" s="16"/>
      <c r="L215" s="16"/>
      <c r="M215" s="16"/>
      <c r="N215" s="16"/>
      <c r="O215" s="16"/>
      <c r="P215" s="16"/>
    </row>
    <row r="216" spans="5:16" s="14" customFormat="1">
      <c r="E216" s="39"/>
      <c r="K216" s="16"/>
      <c r="L216" s="16"/>
      <c r="M216" s="16"/>
      <c r="N216" s="16"/>
      <c r="O216" s="16"/>
      <c r="P216" s="16"/>
    </row>
    <row r="217" spans="5:16" s="14" customFormat="1">
      <c r="E217" s="39"/>
      <c r="K217" s="16"/>
      <c r="L217" s="16"/>
      <c r="M217" s="16"/>
      <c r="N217" s="16"/>
      <c r="O217" s="16"/>
      <c r="P217" s="16"/>
    </row>
    <row r="218" spans="5:16" s="14" customFormat="1">
      <c r="E218" s="39"/>
      <c r="K218" s="16"/>
      <c r="L218" s="16"/>
      <c r="M218" s="16"/>
      <c r="N218" s="16"/>
      <c r="O218" s="16"/>
      <c r="P218" s="16"/>
    </row>
    <row r="219" spans="5:16" s="14" customFormat="1">
      <c r="E219" s="39"/>
      <c r="K219" s="16"/>
      <c r="L219" s="16"/>
      <c r="M219" s="16"/>
      <c r="N219" s="16"/>
      <c r="O219" s="16"/>
      <c r="P219" s="16"/>
    </row>
    <row r="220" spans="5:16" s="14" customFormat="1">
      <c r="E220" s="39"/>
      <c r="K220" s="16"/>
      <c r="L220" s="16"/>
      <c r="M220" s="16"/>
      <c r="N220" s="16"/>
      <c r="O220" s="16"/>
      <c r="P220" s="16"/>
    </row>
    <row r="221" spans="5:16" s="14" customFormat="1">
      <c r="E221" s="39"/>
      <c r="K221" s="16"/>
      <c r="L221" s="16"/>
      <c r="M221" s="16"/>
      <c r="N221" s="16"/>
      <c r="O221" s="16"/>
      <c r="P221" s="16"/>
    </row>
    <row r="222" spans="5:16" s="14" customFormat="1">
      <c r="E222" s="39"/>
      <c r="K222" s="16"/>
      <c r="L222" s="16"/>
      <c r="M222" s="16"/>
      <c r="N222" s="16"/>
      <c r="O222" s="16"/>
      <c r="P222" s="16"/>
    </row>
    <row r="223" spans="5:16" s="14" customFormat="1">
      <c r="E223" s="39"/>
      <c r="K223" s="16"/>
      <c r="L223" s="16"/>
      <c r="M223" s="16"/>
      <c r="N223" s="16"/>
      <c r="O223" s="16"/>
      <c r="P223" s="16"/>
    </row>
    <row r="224" spans="5:16" s="14" customFormat="1">
      <c r="E224" s="39"/>
      <c r="K224" s="16"/>
      <c r="L224" s="16"/>
      <c r="M224" s="16"/>
      <c r="N224" s="16"/>
      <c r="O224" s="16"/>
      <c r="P224" s="16"/>
    </row>
    <row r="225" spans="5:16" s="14" customFormat="1">
      <c r="E225" s="39"/>
      <c r="K225" s="16"/>
      <c r="L225" s="16"/>
      <c r="M225" s="16"/>
      <c r="N225" s="16"/>
      <c r="O225" s="16"/>
      <c r="P225" s="16"/>
    </row>
    <row r="226" spans="5:16" s="14" customFormat="1">
      <c r="E226" s="39"/>
      <c r="K226" s="16"/>
      <c r="L226" s="16"/>
      <c r="M226" s="16"/>
      <c r="N226" s="16"/>
      <c r="O226" s="16"/>
      <c r="P226" s="16"/>
    </row>
    <row r="227" spans="5:16" s="14" customFormat="1">
      <c r="E227" s="39"/>
      <c r="K227" s="16"/>
      <c r="L227" s="16"/>
      <c r="M227" s="16"/>
      <c r="N227" s="16"/>
      <c r="O227" s="16"/>
      <c r="P227" s="16"/>
    </row>
    <row r="228" spans="5:16" s="14" customFormat="1">
      <c r="E228" s="39"/>
      <c r="K228" s="16"/>
      <c r="L228" s="16"/>
      <c r="M228" s="16"/>
      <c r="N228" s="16"/>
      <c r="O228" s="16"/>
      <c r="P228" s="16"/>
    </row>
    <row r="229" spans="5:16" s="14" customFormat="1">
      <c r="E229" s="39"/>
      <c r="K229" s="16"/>
      <c r="L229" s="16"/>
      <c r="M229" s="16"/>
      <c r="N229" s="16"/>
      <c r="O229" s="16"/>
      <c r="P229" s="16"/>
    </row>
    <row r="230" spans="5:16" s="14" customFormat="1">
      <c r="E230" s="39"/>
      <c r="K230" s="16"/>
      <c r="L230" s="16"/>
      <c r="M230" s="16"/>
      <c r="N230" s="16"/>
      <c r="O230" s="16"/>
      <c r="P230" s="16"/>
    </row>
    <row r="231" spans="5:16" s="14" customFormat="1">
      <c r="E231" s="39"/>
      <c r="K231" s="16"/>
      <c r="L231" s="16"/>
      <c r="M231" s="16"/>
      <c r="N231" s="16"/>
      <c r="O231" s="16"/>
      <c r="P231" s="16"/>
    </row>
    <row r="232" spans="5:16" s="14" customFormat="1">
      <c r="E232" s="39"/>
      <c r="K232" s="16"/>
      <c r="L232" s="16"/>
      <c r="M232" s="16"/>
      <c r="N232" s="16"/>
      <c r="O232" s="16"/>
      <c r="P232" s="16"/>
    </row>
    <row r="233" spans="5:16" s="14" customFormat="1">
      <c r="E233" s="39"/>
      <c r="K233" s="16"/>
      <c r="L233" s="16"/>
      <c r="M233" s="16"/>
      <c r="N233" s="16"/>
      <c r="O233" s="16"/>
      <c r="P233" s="16"/>
    </row>
    <row r="234" spans="5:16" s="14" customFormat="1">
      <c r="E234" s="39"/>
      <c r="K234" s="16"/>
      <c r="L234" s="16"/>
      <c r="M234" s="16"/>
      <c r="N234" s="16"/>
      <c r="O234" s="16"/>
      <c r="P234" s="16"/>
    </row>
    <row r="235" spans="5:16" s="14" customFormat="1">
      <c r="E235" s="39"/>
      <c r="K235" s="16"/>
      <c r="L235" s="16"/>
      <c r="M235" s="16"/>
      <c r="N235" s="16"/>
      <c r="O235" s="16"/>
      <c r="P235" s="16"/>
    </row>
    <row r="236" spans="5:16" s="14" customFormat="1">
      <c r="E236" s="39"/>
      <c r="K236" s="16"/>
      <c r="L236" s="16"/>
      <c r="M236" s="16"/>
      <c r="N236" s="16"/>
      <c r="O236" s="16"/>
      <c r="P236" s="16"/>
    </row>
    <row r="237" spans="5:16" s="14" customFormat="1">
      <c r="E237" s="39"/>
      <c r="K237" s="16"/>
      <c r="L237" s="16"/>
      <c r="M237" s="16"/>
      <c r="N237" s="16"/>
      <c r="O237" s="16"/>
      <c r="P237" s="16"/>
    </row>
    <row r="238" spans="5:16" s="14" customFormat="1">
      <c r="E238" s="39"/>
      <c r="K238" s="16"/>
      <c r="L238" s="16"/>
      <c r="M238" s="16"/>
      <c r="N238" s="16"/>
      <c r="O238" s="16"/>
      <c r="P238" s="16"/>
    </row>
    <row r="239" spans="5:16" s="14" customFormat="1">
      <c r="E239" s="39"/>
      <c r="K239" s="16"/>
      <c r="L239" s="16"/>
      <c r="M239" s="16"/>
      <c r="N239" s="16"/>
      <c r="O239" s="16"/>
      <c r="P239" s="16"/>
    </row>
    <row r="240" spans="5:16" s="14" customFormat="1">
      <c r="E240" s="39"/>
      <c r="K240" s="16"/>
      <c r="L240" s="16"/>
      <c r="M240" s="16"/>
      <c r="N240" s="16"/>
      <c r="O240" s="16"/>
      <c r="P240" s="16"/>
    </row>
    <row r="241" spans="5:16" s="14" customFormat="1">
      <c r="E241" s="39"/>
      <c r="K241" s="16"/>
      <c r="L241" s="16"/>
      <c r="M241" s="16"/>
      <c r="N241" s="16"/>
      <c r="O241" s="16"/>
      <c r="P241" s="16"/>
    </row>
    <row r="242" spans="5:16" s="14" customFormat="1">
      <c r="E242" s="39"/>
      <c r="K242" s="16"/>
      <c r="L242" s="16"/>
      <c r="M242" s="16"/>
      <c r="N242" s="16"/>
      <c r="O242" s="16"/>
      <c r="P242" s="16"/>
    </row>
    <row r="243" spans="5:16" s="14" customFormat="1">
      <c r="E243" s="39"/>
      <c r="K243" s="16"/>
      <c r="L243" s="16"/>
      <c r="M243" s="16"/>
      <c r="N243" s="16"/>
      <c r="O243" s="16"/>
      <c r="P243" s="16"/>
    </row>
    <row r="244" spans="5:16" s="14" customFormat="1">
      <c r="E244" s="39"/>
      <c r="K244" s="16"/>
      <c r="L244" s="16"/>
      <c r="M244" s="16"/>
      <c r="N244" s="16"/>
      <c r="O244" s="16"/>
      <c r="P244" s="16"/>
    </row>
    <row r="245" spans="5:16" s="14" customFormat="1">
      <c r="E245" s="39"/>
      <c r="K245" s="16"/>
      <c r="L245" s="16"/>
      <c r="M245" s="16"/>
      <c r="N245" s="16"/>
      <c r="O245" s="16"/>
      <c r="P245" s="16"/>
    </row>
    <row r="246" spans="5:16" s="14" customFormat="1">
      <c r="E246" s="39"/>
      <c r="K246" s="16"/>
      <c r="L246" s="16"/>
      <c r="M246" s="16"/>
      <c r="N246" s="16"/>
      <c r="O246" s="16"/>
      <c r="P246" s="16"/>
    </row>
    <row r="247" spans="5:16" s="14" customFormat="1">
      <c r="E247" s="39"/>
      <c r="K247" s="16"/>
      <c r="L247" s="16"/>
      <c r="M247" s="16"/>
      <c r="N247" s="16"/>
      <c r="O247" s="16"/>
      <c r="P247" s="16"/>
    </row>
    <row r="248" spans="5:16" s="14" customFormat="1">
      <c r="E248" s="39"/>
      <c r="K248" s="16"/>
      <c r="L248" s="16"/>
      <c r="M248" s="16"/>
      <c r="N248" s="16"/>
      <c r="O248" s="16"/>
      <c r="P248" s="16"/>
    </row>
    <row r="249" spans="5:16" s="14" customFormat="1">
      <c r="E249" s="39"/>
      <c r="K249" s="16"/>
      <c r="L249" s="16"/>
      <c r="M249" s="16"/>
      <c r="N249" s="16"/>
      <c r="O249" s="16"/>
      <c r="P249" s="16"/>
    </row>
    <row r="250" spans="5:16" s="14" customFormat="1">
      <c r="E250" s="39"/>
      <c r="K250" s="16"/>
      <c r="L250" s="16"/>
      <c r="M250" s="16"/>
      <c r="N250" s="16"/>
      <c r="O250" s="16"/>
      <c r="P250" s="16"/>
    </row>
    <row r="251" spans="5:16" s="14" customFormat="1">
      <c r="E251" s="39"/>
      <c r="K251" s="16"/>
      <c r="L251" s="16"/>
      <c r="M251" s="16"/>
      <c r="N251" s="16"/>
      <c r="O251" s="16"/>
      <c r="P251" s="16"/>
    </row>
    <row r="252" spans="5:16" s="14" customFormat="1">
      <c r="E252" s="39"/>
      <c r="K252" s="16"/>
      <c r="L252" s="16"/>
      <c r="M252" s="16"/>
      <c r="N252" s="16"/>
      <c r="O252" s="16"/>
      <c r="P252" s="16"/>
    </row>
    <row r="253" spans="5:16" s="14" customFormat="1">
      <c r="E253" s="39"/>
      <c r="K253" s="16"/>
      <c r="L253" s="16"/>
      <c r="M253" s="16"/>
      <c r="N253" s="16"/>
      <c r="O253" s="16"/>
      <c r="P253" s="16"/>
    </row>
    <row r="254" spans="5:16" s="14" customFormat="1">
      <c r="E254" s="39"/>
      <c r="K254" s="16"/>
      <c r="L254" s="16"/>
      <c r="M254" s="16"/>
      <c r="N254" s="16"/>
      <c r="O254" s="16"/>
      <c r="P254" s="16"/>
    </row>
    <row r="255" spans="5:16" s="14" customFormat="1">
      <c r="E255" s="39"/>
      <c r="K255" s="16"/>
      <c r="L255" s="16"/>
      <c r="M255" s="16"/>
      <c r="N255" s="16"/>
      <c r="O255" s="16"/>
      <c r="P255" s="16"/>
    </row>
    <row r="256" spans="5:16" s="14" customFormat="1">
      <c r="E256" s="39"/>
      <c r="K256" s="16"/>
      <c r="L256" s="16"/>
      <c r="M256" s="16"/>
      <c r="N256" s="16"/>
      <c r="O256" s="16"/>
      <c r="P256" s="16"/>
    </row>
    <row r="257" spans="5:16" s="14" customFormat="1">
      <c r="E257" s="39"/>
      <c r="K257" s="16"/>
      <c r="L257" s="16"/>
      <c r="M257" s="16"/>
      <c r="N257" s="16"/>
      <c r="O257" s="16"/>
      <c r="P257" s="16"/>
    </row>
    <row r="258" spans="5:16" s="14" customFormat="1">
      <c r="E258" s="39"/>
      <c r="K258" s="16"/>
      <c r="L258" s="16"/>
      <c r="M258" s="16"/>
      <c r="N258" s="16"/>
      <c r="O258" s="16"/>
      <c r="P258" s="16"/>
    </row>
    <row r="259" spans="5:16" s="14" customFormat="1">
      <c r="E259" s="39"/>
      <c r="K259" s="16"/>
      <c r="L259" s="16"/>
      <c r="M259" s="16"/>
      <c r="N259" s="16"/>
      <c r="O259" s="16"/>
      <c r="P259" s="16"/>
    </row>
    <row r="260" spans="5:16" s="14" customFormat="1">
      <c r="E260" s="39"/>
      <c r="K260" s="16"/>
      <c r="L260" s="16"/>
      <c r="M260" s="16"/>
      <c r="N260" s="16"/>
      <c r="O260" s="16"/>
      <c r="P260" s="16"/>
    </row>
    <row r="261" spans="5:16" s="14" customFormat="1">
      <c r="E261" s="39"/>
      <c r="K261" s="16"/>
      <c r="L261" s="16"/>
      <c r="M261" s="16"/>
      <c r="N261" s="16"/>
      <c r="O261" s="16"/>
      <c r="P261" s="16"/>
    </row>
    <row r="262" spans="5:16" s="14" customFormat="1">
      <c r="E262" s="39"/>
      <c r="K262" s="16"/>
      <c r="L262" s="16"/>
      <c r="M262" s="16"/>
      <c r="N262" s="16"/>
      <c r="O262" s="16"/>
      <c r="P262" s="16"/>
    </row>
    <row r="263" spans="5:16" s="14" customFormat="1">
      <c r="E263" s="39"/>
      <c r="K263" s="16"/>
      <c r="L263" s="16"/>
      <c r="M263" s="16"/>
      <c r="N263" s="16"/>
      <c r="O263" s="16"/>
      <c r="P263" s="16"/>
    </row>
    <row r="264" spans="5:16" s="14" customFormat="1">
      <c r="E264" s="39"/>
      <c r="K264" s="16"/>
      <c r="L264" s="16"/>
      <c r="M264" s="16"/>
      <c r="N264" s="16"/>
      <c r="O264" s="16"/>
      <c r="P264" s="16"/>
    </row>
    <row r="265" spans="5:16" s="14" customFormat="1">
      <c r="E265" s="39"/>
      <c r="K265" s="16"/>
      <c r="L265" s="16"/>
      <c r="M265" s="16"/>
      <c r="N265" s="16"/>
      <c r="O265" s="16"/>
      <c r="P265" s="16"/>
    </row>
    <row r="266" spans="5:16" s="14" customFormat="1">
      <c r="E266" s="39"/>
      <c r="K266" s="16"/>
      <c r="L266" s="16"/>
      <c r="M266" s="16"/>
      <c r="N266" s="16"/>
      <c r="O266" s="16"/>
      <c r="P266" s="16"/>
    </row>
    <row r="267" spans="5:16" s="14" customFormat="1">
      <c r="E267" s="39"/>
      <c r="K267" s="16"/>
      <c r="L267" s="16"/>
      <c r="M267" s="16"/>
      <c r="N267" s="16"/>
      <c r="O267" s="16"/>
      <c r="P267" s="16"/>
    </row>
    <row r="268" spans="5:16" s="14" customFormat="1">
      <c r="E268" s="39"/>
      <c r="K268" s="16"/>
      <c r="L268" s="16"/>
      <c r="M268" s="16"/>
      <c r="N268" s="16"/>
      <c r="O268" s="16"/>
      <c r="P268" s="16"/>
    </row>
    <row r="269" spans="5:16" s="14" customFormat="1">
      <c r="E269" s="39"/>
      <c r="K269" s="16"/>
      <c r="L269" s="16"/>
      <c r="M269" s="16"/>
      <c r="N269" s="16"/>
      <c r="O269" s="16"/>
      <c r="P269" s="16"/>
    </row>
    <row r="270" spans="5:16" s="14" customFormat="1">
      <c r="E270" s="39"/>
      <c r="K270" s="16"/>
      <c r="L270" s="16"/>
      <c r="M270" s="16"/>
      <c r="N270" s="16"/>
      <c r="O270" s="16"/>
      <c r="P270" s="16"/>
    </row>
    <row r="271" spans="5:16" s="14" customFormat="1">
      <c r="E271" s="39"/>
      <c r="K271" s="16"/>
      <c r="L271" s="16"/>
      <c r="M271" s="16"/>
      <c r="N271" s="16"/>
      <c r="O271" s="16"/>
      <c r="P271" s="16"/>
    </row>
    <row r="272" spans="5:16" s="14" customFormat="1">
      <c r="E272" s="39"/>
      <c r="K272" s="16"/>
      <c r="L272" s="16"/>
      <c r="M272" s="16"/>
      <c r="N272" s="16"/>
      <c r="O272" s="16"/>
      <c r="P272" s="16"/>
    </row>
    <row r="273" spans="5:16" s="14" customFormat="1">
      <c r="E273" s="39"/>
      <c r="K273" s="16"/>
      <c r="L273" s="16"/>
      <c r="M273" s="16"/>
      <c r="N273" s="16"/>
      <c r="O273" s="16"/>
      <c r="P273" s="16"/>
    </row>
    <row r="274" spans="5:16" s="14" customFormat="1">
      <c r="E274" s="39"/>
      <c r="K274" s="16"/>
      <c r="L274" s="16"/>
      <c r="M274" s="16"/>
      <c r="N274" s="16"/>
      <c r="O274" s="16"/>
      <c r="P274" s="16"/>
    </row>
    <row r="275" spans="5:16" s="14" customFormat="1">
      <c r="E275" s="39"/>
      <c r="K275" s="16"/>
      <c r="L275" s="16"/>
      <c r="M275" s="16"/>
      <c r="N275" s="16"/>
      <c r="O275" s="16"/>
      <c r="P275" s="16"/>
    </row>
    <row r="276" spans="5:16" s="14" customFormat="1">
      <c r="E276" s="39"/>
      <c r="K276" s="16"/>
      <c r="L276" s="16"/>
      <c r="M276" s="16"/>
      <c r="N276" s="16"/>
      <c r="O276" s="16"/>
      <c r="P276" s="16"/>
    </row>
    <row r="277" spans="5:16" s="14" customFormat="1">
      <c r="E277" s="39"/>
      <c r="K277" s="16"/>
      <c r="L277" s="16"/>
      <c r="M277" s="16"/>
      <c r="N277" s="16"/>
      <c r="O277" s="16"/>
      <c r="P277" s="16"/>
    </row>
    <row r="278" spans="5:16" s="14" customFormat="1">
      <c r="E278" s="39"/>
      <c r="K278" s="16"/>
      <c r="L278" s="16"/>
      <c r="M278" s="16"/>
      <c r="N278" s="16"/>
      <c r="O278" s="16"/>
      <c r="P278" s="16"/>
    </row>
    <row r="279" spans="5:16" s="14" customFormat="1">
      <c r="E279" s="39"/>
      <c r="K279" s="16"/>
      <c r="L279" s="16"/>
      <c r="M279" s="16"/>
      <c r="N279" s="16"/>
      <c r="O279" s="16"/>
      <c r="P279" s="16"/>
    </row>
    <row r="280" spans="5:16" s="14" customFormat="1">
      <c r="E280" s="39"/>
      <c r="K280" s="16"/>
      <c r="L280" s="16"/>
      <c r="M280" s="16"/>
      <c r="N280" s="16"/>
      <c r="O280" s="16"/>
      <c r="P280" s="16"/>
    </row>
    <row r="281" spans="5:16" s="14" customFormat="1">
      <c r="E281" s="39"/>
      <c r="K281" s="16"/>
      <c r="L281" s="16"/>
      <c r="M281" s="16"/>
      <c r="N281" s="16"/>
      <c r="O281" s="16"/>
      <c r="P281" s="16"/>
    </row>
    <row r="282" spans="5:16" s="14" customFormat="1">
      <c r="E282" s="39"/>
      <c r="K282" s="16"/>
      <c r="L282" s="16"/>
      <c r="M282" s="16"/>
      <c r="N282" s="16"/>
      <c r="O282" s="16"/>
      <c r="P282" s="16"/>
    </row>
    <row r="283" spans="5:16" s="14" customFormat="1">
      <c r="E283" s="39"/>
      <c r="K283" s="16"/>
      <c r="L283" s="16"/>
      <c r="M283" s="16"/>
      <c r="N283" s="16"/>
      <c r="O283" s="16"/>
      <c r="P283" s="16"/>
    </row>
    <row r="284" spans="5:16" s="14" customFormat="1">
      <c r="E284" s="39"/>
      <c r="K284" s="16"/>
      <c r="L284" s="16"/>
      <c r="M284" s="16"/>
      <c r="N284" s="16"/>
      <c r="O284" s="16"/>
      <c r="P284" s="16"/>
    </row>
    <row r="285" spans="5:16" s="14" customFormat="1">
      <c r="E285" s="39"/>
      <c r="K285" s="16"/>
      <c r="L285" s="16"/>
      <c r="M285" s="16"/>
      <c r="N285" s="16"/>
      <c r="O285" s="16"/>
      <c r="P285" s="16"/>
    </row>
    <row r="286" spans="5:16" s="14" customFormat="1">
      <c r="E286" s="39"/>
      <c r="K286" s="16"/>
      <c r="L286" s="16"/>
      <c r="M286" s="16"/>
      <c r="N286" s="16"/>
      <c r="O286" s="16"/>
      <c r="P286" s="16"/>
    </row>
    <row r="287" spans="5:16" s="14" customFormat="1">
      <c r="E287" s="39"/>
      <c r="K287" s="16"/>
      <c r="L287" s="16"/>
      <c r="M287" s="16"/>
      <c r="N287" s="16"/>
      <c r="O287" s="16"/>
      <c r="P287" s="16"/>
    </row>
    <row r="288" spans="5:16" s="14" customFormat="1">
      <c r="E288" s="39"/>
      <c r="K288" s="16"/>
      <c r="L288" s="16"/>
      <c r="M288" s="16"/>
      <c r="N288" s="16"/>
      <c r="O288" s="16"/>
      <c r="P288" s="16"/>
    </row>
    <row r="289" spans="5:16" s="14" customFormat="1">
      <c r="E289" s="39"/>
      <c r="K289" s="16"/>
      <c r="L289" s="16"/>
      <c r="M289" s="16"/>
      <c r="N289" s="16"/>
      <c r="O289" s="16"/>
      <c r="P289" s="16"/>
    </row>
    <row r="290" spans="5:16" s="14" customFormat="1">
      <c r="E290" s="39"/>
      <c r="K290" s="16"/>
      <c r="L290" s="16"/>
      <c r="M290" s="16"/>
      <c r="N290" s="16"/>
      <c r="O290" s="16"/>
      <c r="P290" s="16"/>
    </row>
    <row r="291" spans="5:16" s="14" customFormat="1">
      <c r="E291" s="39"/>
      <c r="K291" s="16"/>
      <c r="L291" s="16"/>
      <c r="M291" s="16"/>
      <c r="N291" s="16"/>
      <c r="O291" s="16"/>
      <c r="P291" s="16"/>
    </row>
    <row r="292" spans="5:16" s="14" customFormat="1">
      <c r="E292" s="39"/>
      <c r="K292" s="16"/>
      <c r="L292" s="16"/>
      <c r="M292" s="16"/>
      <c r="N292" s="16"/>
      <c r="O292" s="16"/>
      <c r="P292" s="16"/>
    </row>
    <row r="293" spans="5:16" s="14" customFormat="1">
      <c r="E293" s="39"/>
      <c r="K293" s="16"/>
      <c r="L293" s="16"/>
      <c r="M293" s="16"/>
      <c r="N293" s="16"/>
      <c r="O293" s="16"/>
      <c r="P293" s="16"/>
    </row>
    <row r="294" spans="5:16" s="14" customFormat="1">
      <c r="E294" s="39"/>
      <c r="K294" s="16"/>
      <c r="L294" s="16"/>
      <c r="M294" s="16"/>
      <c r="N294" s="16"/>
      <c r="O294" s="16"/>
      <c r="P294" s="16"/>
    </row>
    <row r="295" spans="5:16" s="14" customFormat="1">
      <c r="E295" s="39"/>
      <c r="K295" s="16"/>
      <c r="L295" s="16"/>
      <c r="M295" s="16"/>
      <c r="N295" s="16"/>
      <c r="O295" s="16"/>
      <c r="P295" s="16"/>
    </row>
    <row r="296" spans="5:16" s="14" customFormat="1">
      <c r="E296" s="39"/>
      <c r="K296" s="16"/>
      <c r="L296" s="16"/>
      <c r="M296" s="16"/>
      <c r="N296" s="16"/>
      <c r="O296" s="16"/>
      <c r="P296" s="16"/>
    </row>
    <row r="297" spans="5:16" s="14" customFormat="1">
      <c r="E297" s="39"/>
      <c r="K297" s="16"/>
      <c r="L297" s="16"/>
      <c r="M297" s="16"/>
      <c r="N297" s="16"/>
      <c r="O297" s="16"/>
      <c r="P297" s="16"/>
    </row>
    <row r="298" spans="5:16" s="14" customFormat="1">
      <c r="E298" s="39"/>
      <c r="K298" s="16"/>
      <c r="L298" s="16"/>
      <c r="M298" s="16"/>
      <c r="N298" s="16"/>
      <c r="O298" s="16"/>
      <c r="P298" s="16"/>
    </row>
    <row r="299" spans="5:16" s="14" customFormat="1">
      <c r="E299" s="39"/>
      <c r="K299" s="16"/>
      <c r="L299" s="16"/>
      <c r="M299" s="16"/>
      <c r="N299" s="16"/>
      <c r="O299" s="16"/>
      <c r="P299" s="16"/>
    </row>
    <row r="300" spans="5:16" s="14" customFormat="1">
      <c r="E300" s="39"/>
      <c r="K300" s="16"/>
      <c r="L300" s="16"/>
      <c r="M300" s="16"/>
      <c r="N300" s="16"/>
      <c r="O300" s="16"/>
      <c r="P300" s="16"/>
    </row>
    <row r="301" spans="5:16" s="14" customFormat="1">
      <c r="E301" s="39"/>
      <c r="K301" s="16"/>
      <c r="L301" s="16"/>
      <c r="M301" s="16"/>
      <c r="N301" s="16"/>
      <c r="O301" s="16"/>
      <c r="P301" s="16"/>
    </row>
    <row r="302" spans="5:16" s="14" customFormat="1">
      <c r="E302" s="39"/>
      <c r="K302" s="16"/>
      <c r="L302" s="16"/>
      <c r="M302" s="16"/>
      <c r="N302" s="16"/>
      <c r="O302" s="16"/>
      <c r="P302" s="16"/>
    </row>
    <row r="303" spans="5:16" s="14" customFormat="1">
      <c r="E303" s="39"/>
      <c r="K303" s="16"/>
      <c r="L303" s="16"/>
      <c r="M303" s="16"/>
      <c r="N303" s="16"/>
      <c r="O303" s="16"/>
      <c r="P303" s="16"/>
    </row>
    <row r="304" spans="5:16" s="14" customFormat="1">
      <c r="E304" s="39"/>
      <c r="K304" s="16"/>
      <c r="L304" s="16"/>
      <c r="M304" s="16"/>
      <c r="N304" s="16"/>
      <c r="O304" s="16"/>
      <c r="P304" s="16"/>
    </row>
    <row r="305" spans="5:16" s="14" customFormat="1">
      <c r="E305" s="39"/>
      <c r="K305" s="16"/>
      <c r="L305" s="16"/>
      <c r="M305" s="16"/>
      <c r="N305" s="16"/>
      <c r="O305" s="16"/>
      <c r="P305" s="16"/>
    </row>
    <row r="306" spans="5:16" s="14" customFormat="1">
      <c r="E306" s="39"/>
      <c r="K306" s="16"/>
      <c r="L306" s="16"/>
      <c r="M306" s="16"/>
      <c r="N306" s="16"/>
      <c r="O306" s="16"/>
      <c r="P306" s="16"/>
    </row>
    <row r="307" spans="5:16" s="14" customFormat="1">
      <c r="E307" s="39"/>
      <c r="K307" s="16"/>
      <c r="L307" s="16"/>
      <c r="M307" s="16"/>
      <c r="N307" s="16"/>
      <c r="O307" s="16"/>
      <c r="P307" s="16"/>
    </row>
    <row r="308" spans="5:16" s="14" customFormat="1">
      <c r="E308" s="39"/>
      <c r="K308" s="16"/>
      <c r="L308" s="16"/>
      <c r="M308" s="16"/>
      <c r="N308" s="16"/>
      <c r="O308" s="16"/>
      <c r="P308" s="16"/>
    </row>
    <row r="309" spans="5:16" s="14" customFormat="1">
      <c r="E309" s="39"/>
      <c r="K309" s="16"/>
      <c r="L309" s="16"/>
      <c r="M309" s="16"/>
      <c r="N309" s="16"/>
      <c r="O309" s="16"/>
      <c r="P309" s="16"/>
    </row>
    <row r="310" spans="5:16" s="14" customFormat="1">
      <c r="E310" s="39"/>
      <c r="K310" s="16"/>
      <c r="L310" s="16"/>
      <c r="M310" s="16"/>
      <c r="N310" s="16"/>
      <c r="O310" s="16"/>
      <c r="P310" s="16"/>
    </row>
    <row r="311" spans="5:16" s="14" customFormat="1">
      <c r="E311" s="39"/>
      <c r="K311" s="16"/>
      <c r="L311" s="16"/>
      <c r="M311" s="16"/>
      <c r="N311" s="16"/>
      <c r="O311" s="16"/>
      <c r="P311" s="16"/>
    </row>
    <row r="312" spans="5:16" s="14" customFormat="1">
      <c r="E312" s="39"/>
      <c r="K312" s="16"/>
      <c r="L312" s="16"/>
      <c r="M312" s="16"/>
      <c r="N312" s="16"/>
      <c r="O312" s="16"/>
      <c r="P312" s="16"/>
    </row>
    <row r="313" spans="5:16" s="14" customFormat="1">
      <c r="E313" s="39"/>
      <c r="K313" s="16"/>
      <c r="L313" s="16"/>
      <c r="M313" s="16"/>
      <c r="N313" s="16"/>
      <c r="O313" s="16"/>
      <c r="P313" s="16"/>
    </row>
    <row r="314" spans="5:16" s="14" customFormat="1">
      <c r="E314" s="39"/>
      <c r="K314" s="16"/>
      <c r="L314" s="16"/>
      <c r="M314" s="16"/>
      <c r="N314" s="16"/>
      <c r="O314" s="16"/>
      <c r="P314" s="16"/>
    </row>
    <row r="315" spans="5:16" s="14" customFormat="1">
      <c r="E315" s="39"/>
      <c r="K315" s="16"/>
      <c r="L315" s="16"/>
      <c r="M315" s="16"/>
      <c r="N315" s="16"/>
      <c r="O315" s="16"/>
      <c r="P315" s="16"/>
    </row>
    <row r="316" spans="5:16" s="14" customFormat="1">
      <c r="E316" s="39"/>
      <c r="K316" s="16"/>
      <c r="L316" s="16"/>
      <c r="M316" s="16"/>
      <c r="N316" s="16"/>
      <c r="O316" s="16"/>
      <c r="P316" s="16"/>
    </row>
    <row r="317" spans="5:16" s="14" customFormat="1">
      <c r="E317" s="39"/>
      <c r="K317" s="16"/>
      <c r="L317" s="16"/>
      <c r="M317" s="16"/>
      <c r="N317" s="16"/>
      <c r="O317" s="16"/>
      <c r="P317" s="16"/>
    </row>
    <row r="318" spans="5:16" s="14" customFormat="1">
      <c r="E318" s="39"/>
      <c r="K318" s="16"/>
      <c r="L318" s="16"/>
      <c r="M318" s="16"/>
      <c r="N318" s="16"/>
      <c r="O318" s="16"/>
      <c r="P318" s="16"/>
    </row>
    <row r="319" spans="5:16" s="14" customFormat="1">
      <c r="E319" s="39"/>
      <c r="K319" s="16"/>
      <c r="L319" s="16"/>
      <c r="M319" s="16"/>
      <c r="N319" s="16"/>
      <c r="O319" s="16"/>
      <c r="P319" s="16"/>
    </row>
    <row r="320" spans="5:16" s="14" customFormat="1">
      <c r="E320" s="39"/>
      <c r="K320" s="16"/>
      <c r="L320" s="16"/>
      <c r="M320" s="16"/>
      <c r="N320" s="16"/>
      <c r="O320" s="16"/>
      <c r="P320" s="16"/>
    </row>
    <row r="321" spans="5:16" s="14" customFormat="1">
      <c r="E321" s="39"/>
      <c r="K321" s="16"/>
      <c r="L321" s="16"/>
      <c r="M321" s="16"/>
      <c r="N321" s="16"/>
      <c r="O321" s="16"/>
      <c r="P321" s="16"/>
    </row>
    <row r="322" spans="5:16" s="14" customFormat="1">
      <c r="E322" s="39"/>
      <c r="K322" s="16"/>
      <c r="L322" s="16"/>
      <c r="M322" s="16"/>
      <c r="N322" s="16"/>
      <c r="O322" s="16"/>
      <c r="P322" s="16"/>
    </row>
    <row r="323" spans="5:16" s="14" customFormat="1">
      <c r="E323" s="39"/>
      <c r="K323" s="16"/>
      <c r="L323" s="16"/>
      <c r="M323" s="16"/>
      <c r="N323" s="16"/>
      <c r="O323" s="16"/>
      <c r="P323" s="16"/>
    </row>
    <row r="324" spans="5:16" s="14" customFormat="1">
      <c r="E324" s="39"/>
      <c r="K324" s="16"/>
      <c r="L324" s="16"/>
      <c r="M324" s="16"/>
      <c r="N324" s="16"/>
      <c r="O324" s="16"/>
      <c r="P324" s="16"/>
    </row>
    <row r="325" spans="5:16" s="14" customFormat="1">
      <c r="E325" s="39"/>
      <c r="K325" s="16"/>
      <c r="L325" s="16"/>
      <c r="M325" s="16"/>
      <c r="N325" s="16"/>
      <c r="O325" s="16"/>
      <c r="P325" s="16"/>
    </row>
  </sheetData>
  <mergeCells count="2">
    <mergeCell ref="B1:C1"/>
    <mergeCell ref="E1:H1"/>
  </mergeCells>
  <pageMargins left="0.7" right="0.7" top="0.75" bottom="0.75" header="0.3" footer="0.3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87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wykaz pojazdów</vt:lpstr>
      <vt:lpstr>szkody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Broker</dc:creator>
  <dc:description/>
  <cp:lastModifiedBy>Elżbieta Woźniak</cp:lastModifiedBy>
  <cp:revision>11</cp:revision>
  <cp:lastPrinted>2022-12-02T11:43:18Z</cp:lastPrinted>
  <dcterms:created xsi:type="dcterms:W3CDTF">2015-06-05T18:19:34Z</dcterms:created>
  <dcterms:modified xsi:type="dcterms:W3CDTF">2022-12-05T09:37:34Z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